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drawings/drawing9.xml" ContentType="application/vnd.openxmlformats-officedocument.drawing+xml"/>
  <Override PartName="/xl/comments10.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omments1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ThisWorkbook" defaultThemeVersion="124226"/>
  <mc:AlternateContent xmlns:mc="http://schemas.openxmlformats.org/markup-compatibility/2006">
    <mc:Choice Requires="x15">
      <x15ac:absPath xmlns:x15ac="http://schemas.microsoft.com/office/spreadsheetml/2010/11/ac" url="C:\cygwin64\home\toyo\General\Lab\短期雇用\format\"/>
    </mc:Choice>
  </mc:AlternateContent>
  <xr:revisionPtr revIDLastSave="0" documentId="13_ncr:1_{006CE1A7-4BB2-4ED4-9318-8BB2BF8D2294}" xr6:coauthVersionLast="47" xr6:coauthVersionMax="47" xr10:uidLastSave="{00000000-0000-0000-0000-000000000000}"/>
  <bookViews>
    <workbookView xWindow="-5688" yWindow="-17280" windowWidth="10392" windowHeight="16512" tabRatio="828" activeTab="1" xr2:uid="{00000000-000D-0000-FFFF-FFFF00000000}"/>
  </bookViews>
  <sheets>
    <sheet name="①依頼文学域長宛(様式1-2)" sheetId="38" r:id="rId1"/>
    <sheet name="②短期雇用" sheetId="57" r:id="rId2"/>
    <sheet name="③履歴書" sheetId="61" r:id="rId3"/>
    <sheet name="④出勤予定表4月" sheetId="22" r:id="rId4"/>
    <sheet name="⑥出勤表4月" sheetId="23" r:id="rId5"/>
    <sheet name="⑥出勤表4月 (複数名確認)" sheetId="48" r:id="rId6"/>
    <sheet name="④出勤予定表5月" sheetId="36" r:id="rId7"/>
    <sheet name="⑥出勤表5月" sheetId="37" r:id="rId8"/>
    <sheet name="⑥出勤表5月 (複数名確認)" sheetId="49" r:id="rId9"/>
    <sheet name="⑤債主登録依頼書（支出）" sheetId="59" r:id="rId10"/>
    <sheet name="⑦賃金支給調書(通常)" sheetId="54" r:id="rId11"/>
    <sheet name=" " sheetId="50" r:id="rId12"/>
    <sheet name="②短期雇用(注釈)" sheetId="62" r:id="rId13"/>
    <sheet name="③履歴書(注釈)" sheetId="63" r:id="rId14"/>
    <sheet name="④出勤予定表(注釈)" sheetId="64" r:id="rId15"/>
    <sheet name="⑥出勤表(注釈)" sheetId="67" r:id="rId16"/>
    <sheet name="⑤債主登録依頼書(支出)(注釈)" sheetId="65" r:id="rId17"/>
    <sheet name="⑦賃金支給調書(通常)(注釈)" sheetId="66" r:id="rId18"/>
    <sheet name="  " sheetId="56" r:id="rId19"/>
    <sheet name="祝日および一斉休業日一覧" sheetId="46" r:id="rId20"/>
    <sheet name="Sheet1" sheetId="68" r:id="rId21"/>
  </sheets>
  <definedNames>
    <definedName name="_xlnm.Print_Area" localSheetId="1">②短期雇用!$A$1:$E$38</definedName>
    <definedName name="_xlnm.Print_Area" localSheetId="9">'⑤債主登録依頼書（支出）'!$A$1:$AA$44</definedName>
    <definedName name="_xlnm.Print_Area" localSheetId="16">'⑤債主登録依頼書(支出)(注釈)'!$A$1:$AA$44</definedName>
    <definedName name="_xlnm.Print_Area" localSheetId="15">'⑥出勤表(注釈)'!$A$1:$AZ$70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5" i="54" l="1"/>
  <c r="N5" i="54"/>
  <c r="S5" i="54" s="1"/>
  <c r="M5" i="54"/>
  <c r="K5" i="54"/>
  <c r="K6" i="54"/>
  <c r="J5" i="54"/>
  <c r="C12" i="37"/>
  <c r="D6" i="37"/>
  <c r="F6" i="23"/>
  <c r="D6" i="23"/>
  <c r="M20" i="66"/>
  <c r="K20" i="66"/>
  <c r="L20" i="66" s="1"/>
  <c r="J20" i="66"/>
  <c r="I20" i="66"/>
  <c r="N20" i="66" s="1"/>
  <c r="M19" i="66"/>
  <c r="J19" i="66"/>
  <c r="I19" i="66"/>
  <c r="N19" i="66" s="1"/>
  <c r="M18" i="66"/>
  <c r="J18" i="66"/>
  <c r="I18" i="66"/>
  <c r="M17" i="66"/>
  <c r="J17" i="66"/>
  <c r="I17" i="66"/>
  <c r="N16" i="66"/>
  <c r="M16" i="66"/>
  <c r="O16" i="66" s="1"/>
  <c r="J16" i="66"/>
  <c r="I16" i="66"/>
  <c r="K16" i="66" s="1"/>
  <c r="M15" i="66"/>
  <c r="J15" i="66"/>
  <c r="I15" i="66"/>
  <c r="K15" i="66" s="1"/>
  <c r="L15" i="66" s="1"/>
  <c r="N14" i="66"/>
  <c r="M14" i="66"/>
  <c r="O14" i="66" s="1"/>
  <c r="L14" i="66"/>
  <c r="K14" i="66"/>
  <c r="J14" i="66"/>
  <c r="I14" i="66"/>
  <c r="M13" i="66"/>
  <c r="J13" i="66"/>
  <c r="I13" i="66"/>
  <c r="N13" i="66" s="1"/>
  <c r="M12" i="66"/>
  <c r="J12" i="66"/>
  <c r="I12" i="66"/>
  <c r="N12" i="66" s="1"/>
  <c r="M11" i="66"/>
  <c r="J11" i="66"/>
  <c r="I11" i="66"/>
  <c r="N11" i="66" s="1"/>
  <c r="M10" i="66"/>
  <c r="J10" i="66"/>
  <c r="I10" i="66"/>
  <c r="M9" i="66"/>
  <c r="J9" i="66"/>
  <c r="I9" i="66"/>
  <c r="N8" i="66"/>
  <c r="M8" i="66"/>
  <c r="J8" i="66"/>
  <c r="I8" i="66"/>
  <c r="K8" i="66" s="1"/>
  <c r="I7" i="66"/>
  <c r="K7" i="66" s="1"/>
  <c r="N6" i="66"/>
  <c r="M6" i="66"/>
  <c r="O6" i="66" s="1"/>
  <c r="L6" i="66"/>
  <c r="K6" i="66"/>
  <c r="J6" i="66"/>
  <c r="I6" i="66"/>
  <c r="M5" i="66"/>
  <c r="J5" i="66"/>
  <c r="I5" i="66"/>
  <c r="I21" i="66" s="1"/>
  <c r="O19" i="66" l="1"/>
  <c r="K5" i="66"/>
  <c r="O8" i="66"/>
  <c r="K13" i="66"/>
  <c r="L13" i="66" s="1"/>
  <c r="O13" i="66"/>
  <c r="N5" i="66"/>
  <c r="O5" i="66" s="1"/>
  <c r="J7" i="66"/>
  <c r="J21" i="66" s="1"/>
  <c r="M7" i="66"/>
  <c r="M21" i="66" s="1"/>
  <c r="N7" i="66"/>
  <c r="K12" i="66"/>
  <c r="L12" i="66" s="1"/>
  <c r="N15" i="66"/>
  <c r="O15" i="66" s="1"/>
  <c r="O11" i="66"/>
  <c r="L9" i="66"/>
  <c r="O12" i="66"/>
  <c r="O20" i="66"/>
  <c r="K11" i="66"/>
  <c r="K19" i="66"/>
  <c r="L11" i="66"/>
  <c r="L8" i="66"/>
  <c r="N10" i="66"/>
  <c r="O10" i="66" s="1"/>
  <c r="L16" i="66"/>
  <c r="N18" i="66"/>
  <c r="O18" i="66" s="1"/>
  <c r="L5" i="66"/>
  <c r="N9" i="66"/>
  <c r="O9" i="66" s="1"/>
  <c r="N17" i="66"/>
  <c r="O17" i="66" s="1"/>
  <c r="K18" i="66"/>
  <c r="L18" i="66" s="1"/>
  <c r="L19" i="66"/>
  <c r="K10" i="66"/>
  <c r="L10" i="66" s="1"/>
  <c r="K9" i="66"/>
  <c r="K17" i="66"/>
  <c r="L17" i="66" s="1"/>
  <c r="L7" i="66" l="1"/>
  <c r="O7" i="66"/>
  <c r="O21" i="66" s="1"/>
  <c r="P21" i="66" s="1"/>
  <c r="K21" i="66"/>
  <c r="L21" i="66"/>
  <c r="N21" i="66"/>
  <c r="P6" i="54" l="1"/>
  <c r="P5" i="54"/>
  <c r="B5" i="54"/>
  <c r="AB6" i="49"/>
  <c r="AB6" i="37"/>
  <c r="AB6" i="48"/>
  <c r="AB6" i="23"/>
  <c r="AB6" i="36"/>
  <c r="AB6" i="22"/>
  <c r="E28" i="38"/>
  <c r="M1" i="54" l="1"/>
  <c r="A12" i="23" l="1"/>
  <c r="A14" i="23" s="1"/>
  <c r="A16" i="23" s="1"/>
  <c r="A18" i="23" s="1"/>
  <c r="A20" i="23" s="1"/>
  <c r="A22" i="23" s="1"/>
  <c r="A24" i="23" s="1"/>
  <c r="A26" i="23" s="1"/>
  <c r="A28" i="23" s="1"/>
  <c r="A30" i="23" s="1"/>
  <c r="A32" i="23" s="1"/>
  <c r="A34" i="23" s="1"/>
  <c r="A36" i="23" s="1"/>
  <c r="A38" i="23" s="1"/>
  <c r="A40" i="23" s="1"/>
  <c r="M20" i="54" l="1"/>
  <c r="J20" i="54"/>
  <c r="I20" i="54"/>
  <c r="K20" i="54" s="1"/>
  <c r="M19" i="54"/>
  <c r="J19" i="54"/>
  <c r="I19" i="54"/>
  <c r="M18" i="54"/>
  <c r="J18" i="54"/>
  <c r="I18" i="54"/>
  <c r="K18" i="54" s="1"/>
  <c r="M17" i="54"/>
  <c r="J17" i="54"/>
  <c r="I17" i="54"/>
  <c r="N17" i="54" s="1"/>
  <c r="M16" i="54"/>
  <c r="J16" i="54"/>
  <c r="I16" i="54"/>
  <c r="M15" i="54"/>
  <c r="J15" i="54"/>
  <c r="I15" i="54"/>
  <c r="M14" i="54"/>
  <c r="J14" i="54"/>
  <c r="I14" i="54"/>
  <c r="K14" i="54" s="1"/>
  <c r="L14" i="54" s="1"/>
  <c r="M13" i="54"/>
  <c r="J13" i="54"/>
  <c r="I13" i="54"/>
  <c r="N13" i="54" s="1"/>
  <c r="M12" i="54"/>
  <c r="J12" i="54"/>
  <c r="I12" i="54"/>
  <c r="K12" i="54" s="1"/>
  <c r="M11" i="54"/>
  <c r="J11" i="54"/>
  <c r="I11" i="54"/>
  <c r="M10" i="54"/>
  <c r="J10" i="54"/>
  <c r="I10" i="54"/>
  <c r="K10" i="54" s="1"/>
  <c r="M9" i="54"/>
  <c r="J9" i="54"/>
  <c r="I9" i="54"/>
  <c r="N9" i="54" s="1"/>
  <c r="M8" i="54"/>
  <c r="J8" i="54"/>
  <c r="I8" i="54"/>
  <c r="M7" i="54"/>
  <c r="J7" i="54"/>
  <c r="I7" i="54"/>
  <c r="M6" i="54"/>
  <c r="J6" i="54"/>
  <c r="S12" i="49"/>
  <c r="S14" i="49" s="1"/>
  <c r="S16" i="49" s="1"/>
  <c r="S18" i="49" s="1"/>
  <c r="S20" i="49" s="1"/>
  <c r="S22" i="49" s="1"/>
  <c r="S24" i="49" s="1"/>
  <c r="S26" i="49" s="1"/>
  <c r="S28" i="49" s="1"/>
  <c r="S30" i="49" s="1"/>
  <c r="S32" i="49" s="1"/>
  <c r="S34" i="49" s="1"/>
  <c r="S36" i="49" s="1"/>
  <c r="S38" i="49" s="1"/>
  <c r="A12" i="49"/>
  <c r="A14" i="49" s="1"/>
  <c r="A16" i="49" s="1"/>
  <c r="A18" i="49" s="1"/>
  <c r="A20" i="49" s="1"/>
  <c r="A22" i="49" s="1"/>
  <c r="A24" i="49" s="1"/>
  <c r="A26" i="49" s="1"/>
  <c r="A28" i="49" s="1"/>
  <c r="A30" i="49" s="1"/>
  <c r="A32" i="49" s="1"/>
  <c r="A34" i="49" s="1"/>
  <c r="A36" i="49" s="1"/>
  <c r="A38" i="49" s="1"/>
  <c r="A40" i="49" s="1"/>
  <c r="F6" i="49"/>
  <c r="D6" i="49"/>
  <c r="S12" i="48"/>
  <c r="S14" i="48" s="1"/>
  <c r="S16" i="48" s="1"/>
  <c r="S18" i="48" s="1"/>
  <c r="S20" i="48" s="1"/>
  <c r="S22" i="48" s="1"/>
  <c r="S24" i="48" s="1"/>
  <c r="S26" i="48" s="1"/>
  <c r="S28" i="48" s="1"/>
  <c r="S30" i="48" s="1"/>
  <c r="S32" i="48" s="1"/>
  <c r="S34" i="48" s="1"/>
  <c r="S36" i="48" s="1"/>
  <c r="S38" i="48" s="1"/>
  <c r="A12" i="48"/>
  <c r="A14" i="48" s="1"/>
  <c r="A16" i="48" s="1"/>
  <c r="A18" i="48" s="1"/>
  <c r="A20" i="48" s="1"/>
  <c r="A22" i="48" s="1"/>
  <c r="A24" i="48" s="1"/>
  <c r="A26" i="48" s="1"/>
  <c r="A28" i="48" s="1"/>
  <c r="A30" i="48" s="1"/>
  <c r="A32" i="48" s="1"/>
  <c r="A34" i="48" s="1"/>
  <c r="A36" i="48" s="1"/>
  <c r="A38" i="48" s="1"/>
  <c r="A40" i="48" s="1"/>
  <c r="F6" i="48"/>
  <c r="D6" i="48"/>
  <c r="O9" i="54" l="1"/>
  <c r="O17" i="54"/>
  <c r="L10" i="54"/>
  <c r="L18" i="54"/>
  <c r="O13" i="54"/>
  <c r="K9" i="54"/>
  <c r="L9" i="54" s="1"/>
  <c r="K13" i="54"/>
  <c r="L13" i="54" s="1"/>
  <c r="K17" i="54"/>
  <c r="L17" i="54" s="1"/>
  <c r="K16" i="54"/>
  <c r="L16" i="54" s="1"/>
  <c r="L20" i="54"/>
  <c r="K8" i="54"/>
  <c r="L8" i="54" s="1"/>
  <c r="L12" i="54"/>
  <c r="N8" i="54"/>
  <c r="O8" i="54" s="1"/>
  <c r="N12" i="54"/>
  <c r="O12" i="54" s="1"/>
  <c r="N16" i="54"/>
  <c r="O16" i="54" s="1"/>
  <c r="N20" i="54"/>
  <c r="O20" i="54" s="1"/>
  <c r="J21" i="54"/>
  <c r="M21" i="54"/>
  <c r="L19" i="54"/>
  <c r="N11" i="54"/>
  <c r="O11" i="54" s="1"/>
  <c r="N19" i="54"/>
  <c r="O19" i="54" s="1"/>
  <c r="K7" i="54"/>
  <c r="L7" i="54" s="1"/>
  <c r="N10" i="54"/>
  <c r="O10" i="54" s="1"/>
  <c r="K11" i="54"/>
  <c r="L11" i="54" s="1"/>
  <c r="N14" i="54"/>
  <c r="O14" i="54" s="1"/>
  <c r="K15" i="54"/>
  <c r="L15" i="54" s="1"/>
  <c r="N18" i="54"/>
  <c r="O18" i="54" s="1"/>
  <c r="K19" i="54"/>
  <c r="N7" i="54"/>
  <c r="O7" i="54" s="1"/>
  <c r="N15" i="54"/>
  <c r="O15" i="54" s="1"/>
  <c r="F6" i="37"/>
  <c r="AI26" i="36" l="1"/>
  <c r="U40" i="36" l="1"/>
  <c r="U40" i="22"/>
  <c r="Q41" i="36"/>
  <c r="L41" i="36" s="1"/>
  <c r="C40" i="36" s="1"/>
  <c r="Q40" i="36"/>
  <c r="AI39" i="36"/>
  <c r="AD39" i="36" s="1"/>
  <c r="U38" i="36" s="1"/>
  <c r="Q39" i="36"/>
  <c r="L39" i="36" s="1"/>
  <c r="C38" i="36" s="1"/>
  <c r="AI38" i="36"/>
  <c r="Q38" i="36"/>
  <c r="AI37" i="36"/>
  <c r="AD37" i="36" s="1"/>
  <c r="U36" i="36" s="1"/>
  <c r="Q37" i="36"/>
  <c r="AI36" i="36"/>
  <c r="Q36" i="36"/>
  <c r="AI35" i="36"/>
  <c r="AD35" i="36" s="1"/>
  <c r="U34" i="36" s="1"/>
  <c r="Q35" i="36"/>
  <c r="AI34" i="36"/>
  <c r="Q34" i="36"/>
  <c r="AI33" i="36"/>
  <c r="Q33" i="36"/>
  <c r="L33" i="36" s="1"/>
  <c r="AI32" i="36"/>
  <c r="Q32" i="36"/>
  <c r="AI31" i="36"/>
  <c r="Q31" i="36"/>
  <c r="AI30" i="36"/>
  <c r="Q30" i="36"/>
  <c r="AI29" i="36"/>
  <c r="Q29" i="36"/>
  <c r="L29" i="36" s="1"/>
  <c r="C28" i="36" s="1"/>
  <c r="AI28" i="36"/>
  <c r="Q28" i="36"/>
  <c r="AI27" i="36"/>
  <c r="Q27" i="36"/>
  <c r="L27" i="36" s="1"/>
  <c r="C26" i="36" s="1"/>
  <c r="Q26" i="36"/>
  <c r="AI25" i="36"/>
  <c r="AD25" i="36" s="1"/>
  <c r="U24" i="36" s="1"/>
  <c r="Q25" i="36"/>
  <c r="L25" i="36" s="1"/>
  <c r="C24" i="36" s="1"/>
  <c r="AI24" i="36"/>
  <c r="Q24" i="36"/>
  <c r="AI23" i="36"/>
  <c r="AD23" i="36" s="1"/>
  <c r="U22" i="36" s="1"/>
  <c r="Q23" i="36"/>
  <c r="AI22" i="36"/>
  <c r="Q22" i="36"/>
  <c r="AI21" i="36"/>
  <c r="AD21" i="36" s="1"/>
  <c r="U20" i="36" s="1"/>
  <c r="Q21" i="36"/>
  <c r="AI20" i="36"/>
  <c r="Q20" i="36"/>
  <c r="AI19" i="36"/>
  <c r="Q19" i="36"/>
  <c r="AI18" i="36"/>
  <c r="Q18" i="36"/>
  <c r="AI17" i="36"/>
  <c r="AD17" i="36" s="1"/>
  <c r="Q17" i="36"/>
  <c r="L17" i="36" s="1"/>
  <c r="AI16" i="36"/>
  <c r="Q16" i="36"/>
  <c r="AI15" i="36"/>
  <c r="Q15" i="36"/>
  <c r="L15" i="36" s="1"/>
  <c r="C14" i="36" s="1"/>
  <c r="AI14" i="36"/>
  <c r="Q14" i="36"/>
  <c r="AI13" i="36"/>
  <c r="Q13" i="36"/>
  <c r="L13" i="36" s="1"/>
  <c r="AI12" i="36"/>
  <c r="S12" i="36"/>
  <c r="S14" i="36" s="1"/>
  <c r="S16" i="36" s="1"/>
  <c r="S18" i="36" s="1"/>
  <c r="S20" i="36" s="1"/>
  <c r="S22" i="36" s="1"/>
  <c r="S24" i="36" s="1"/>
  <c r="S26" i="36" s="1"/>
  <c r="S28" i="36" s="1"/>
  <c r="S30" i="36" s="1"/>
  <c r="S32" i="36" s="1"/>
  <c r="S34" i="36" s="1"/>
  <c r="S36" i="36" s="1"/>
  <c r="S38" i="36" s="1"/>
  <c r="Q12" i="36"/>
  <c r="AI11" i="36"/>
  <c r="AD11" i="36" s="1"/>
  <c r="U10" i="36" s="1"/>
  <c r="Q11" i="36"/>
  <c r="L11" i="36" s="1"/>
  <c r="C10" i="36" s="1"/>
  <c r="AI10" i="36"/>
  <c r="Q10" i="36"/>
  <c r="Q41" i="22"/>
  <c r="L41" i="22" s="1"/>
  <c r="C40" i="22" s="1"/>
  <c r="Q40" i="22"/>
  <c r="AI39" i="22"/>
  <c r="AD39" i="22" s="1"/>
  <c r="U38" i="22" s="1"/>
  <c r="Q39" i="22"/>
  <c r="AI38" i="22"/>
  <c r="Q38" i="22"/>
  <c r="AI37" i="22"/>
  <c r="Q37" i="22"/>
  <c r="AI36" i="22"/>
  <c r="Q36" i="22"/>
  <c r="AI35" i="22"/>
  <c r="AD35" i="22" s="1"/>
  <c r="U34" i="22" s="1"/>
  <c r="Q35" i="22"/>
  <c r="L35" i="22" s="1"/>
  <c r="C34" i="22" s="1"/>
  <c r="AI34" i="22"/>
  <c r="Q34" i="22"/>
  <c r="AI33" i="22"/>
  <c r="Q33" i="22"/>
  <c r="L33" i="22" s="1"/>
  <c r="C32" i="22" s="1"/>
  <c r="AI32" i="22"/>
  <c r="Q32" i="22"/>
  <c r="AI31" i="22"/>
  <c r="AD31" i="22" s="1"/>
  <c r="U30" i="22" s="1"/>
  <c r="Q31" i="22"/>
  <c r="L31" i="22" s="1"/>
  <c r="C30" i="22" s="1"/>
  <c r="AI30" i="22"/>
  <c r="Q30" i="22"/>
  <c r="AI29" i="22"/>
  <c r="AD29" i="22" s="1"/>
  <c r="U28" i="22" s="1"/>
  <c r="Q29" i="22"/>
  <c r="L29" i="22" s="1"/>
  <c r="C28" i="22" s="1"/>
  <c r="AI28" i="22"/>
  <c r="Q28" i="22"/>
  <c r="AI27" i="22"/>
  <c r="AD27" i="22" s="1"/>
  <c r="U26" i="22" s="1"/>
  <c r="Q27" i="22"/>
  <c r="L27" i="22" s="1"/>
  <c r="C26" i="22" s="1"/>
  <c r="AI26" i="22"/>
  <c r="Q26" i="22"/>
  <c r="AI25" i="22"/>
  <c r="Q25" i="22"/>
  <c r="L25" i="22" s="1"/>
  <c r="C24" i="22" s="1"/>
  <c r="AI24" i="22"/>
  <c r="Q24" i="22"/>
  <c r="AI23" i="22"/>
  <c r="Q23" i="22"/>
  <c r="L23" i="22" s="1"/>
  <c r="C22" i="22" s="1"/>
  <c r="AI22" i="22"/>
  <c r="Q22" i="22"/>
  <c r="AI21" i="22"/>
  <c r="AD21" i="22" s="1"/>
  <c r="Q21" i="22"/>
  <c r="L21" i="22" s="1"/>
  <c r="C20" i="22" s="1"/>
  <c r="AI20" i="22"/>
  <c r="Q20" i="22"/>
  <c r="AI19" i="22"/>
  <c r="Q19" i="22"/>
  <c r="L19" i="22" s="1"/>
  <c r="C18" i="22" s="1"/>
  <c r="AI18" i="22"/>
  <c r="Q18" i="22"/>
  <c r="AI17" i="22"/>
  <c r="AD17" i="22" s="1"/>
  <c r="U16" i="22" s="1"/>
  <c r="Q17" i="22"/>
  <c r="L17" i="22" s="1"/>
  <c r="AI16" i="22"/>
  <c r="Q16" i="22"/>
  <c r="AI15" i="22"/>
  <c r="AD15" i="22" s="1"/>
  <c r="U14" i="22" s="1"/>
  <c r="Q15" i="22"/>
  <c r="L15" i="22" s="1"/>
  <c r="C14" i="22" s="1"/>
  <c r="AI14" i="22"/>
  <c r="Q14" i="22"/>
  <c r="AI13" i="22"/>
  <c r="AD13" i="22" s="1"/>
  <c r="U12" i="22" s="1"/>
  <c r="Q13" i="22"/>
  <c r="L13" i="22" s="1"/>
  <c r="C12" i="22" s="1"/>
  <c r="AI12" i="22"/>
  <c r="S12" i="22"/>
  <c r="S14" i="22" s="1"/>
  <c r="S16" i="22" s="1"/>
  <c r="S18" i="22" s="1"/>
  <c r="S20" i="22" s="1"/>
  <c r="S22" i="22" s="1"/>
  <c r="S24" i="22" s="1"/>
  <c r="S26" i="22" s="1"/>
  <c r="S28" i="22" s="1"/>
  <c r="S30" i="22" s="1"/>
  <c r="S32" i="22" s="1"/>
  <c r="S34" i="22" s="1"/>
  <c r="S36" i="22" s="1"/>
  <c r="S38" i="22" s="1"/>
  <c r="Q12" i="22"/>
  <c r="AI11" i="22"/>
  <c r="Q11" i="22"/>
  <c r="L11" i="22" s="1"/>
  <c r="AI10" i="22"/>
  <c r="Q10" i="22"/>
  <c r="S12" i="37"/>
  <c r="S14" i="37" s="1"/>
  <c r="S16" i="37" s="1"/>
  <c r="S18" i="37" s="1"/>
  <c r="S20" i="37" s="1"/>
  <c r="S22" i="37" s="1"/>
  <c r="S24" i="37" s="1"/>
  <c r="S26" i="37" s="1"/>
  <c r="S28" i="37" s="1"/>
  <c r="S30" i="37" s="1"/>
  <c r="S32" i="37" s="1"/>
  <c r="S34" i="37" s="1"/>
  <c r="S36" i="37" s="1"/>
  <c r="S38" i="37" s="1"/>
  <c r="A12" i="37"/>
  <c r="A14" i="37" s="1"/>
  <c r="A16" i="37" s="1"/>
  <c r="A18" i="37" s="1"/>
  <c r="A20" i="37" s="1"/>
  <c r="A22" i="37" s="1"/>
  <c r="A24" i="37" s="1"/>
  <c r="A26" i="37" s="1"/>
  <c r="A28" i="37" s="1"/>
  <c r="A30" i="37" s="1"/>
  <c r="A32" i="37" s="1"/>
  <c r="A34" i="37" s="1"/>
  <c r="A36" i="37" s="1"/>
  <c r="A38" i="37" s="1"/>
  <c r="A40" i="37" s="1"/>
  <c r="A12" i="36"/>
  <c r="A14" i="36" s="1"/>
  <c r="A16" i="36" s="1"/>
  <c r="A18" i="36" s="1"/>
  <c r="A20" i="36" s="1"/>
  <c r="A22" i="36" s="1"/>
  <c r="A24" i="36" s="1"/>
  <c r="A26" i="36" s="1"/>
  <c r="A28" i="36" s="1"/>
  <c r="A30" i="36" s="1"/>
  <c r="A32" i="36" s="1"/>
  <c r="A34" i="36" s="1"/>
  <c r="A36" i="36" s="1"/>
  <c r="A38" i="36" s="1"/>
  <c r="A40" i="36" s="1"/>
  <c r="S12" i="23"/>
  <c r="S14" i="23" s="1"/>
  <c r="S16" i="23" s="1"/>
  <c r="S18" i="23" s="1"/>
  <c r="S20" i="23" s="1"/>
  <c r="S22" i="23" s="1"/>
  <c r="S24" i="23" s="1"/>
  <c r="S26" i="23" s="1"/>
  <c r="S28" i="23" s="1"/>
  <c r="S30" i="23" s="1"/>
  <c r="S32" i="23" s="1"/>
  <c r="S34" i="23" s="1"/>
  <c r="S36" i="23" s="1"/>
  <c r="S38" i="23" s="1"/>
  <c r="A12" i="22"/>
  <c r="A14" i="22" s="1"/>
  <c r="A16" i="22" s="1"/>
  <c r="A18" i="22" s="1"/>
  <c r="A20" i="22" s="1"/>
  <c r="A22" i="22" s="1"/>
  <c r="A24" i="22" s="1"/>
  <c r="A26" i="22" s="1"/>
  <c r="A28" i="22" s="1"/>
  <c r="A30" i="22" s="1"/>
  <c r="A32" i="22" s="1"/>
  <c r="A34" i="22" s="1"/>
  <c r="A36" i="22" s="1"/>
  <c r="A38" i="22" s="1"/>
  <c r="A40" i="22" s="1"/>
  <c r="C10" i="49" l="1"/>
  <c r="C10" i="37"/>
  <c r="C16" i="48"/>
  <c r="C16" i="22"/>
  <c r="U16" i="49"/>
  <c r="U16" i="36"/>
  <c r="C32" i="36"/>
  <c r="C32" i="49" s="1"/>
  <c r="C12" i="36"/>
  <c r="C16" i="49"/>
  <c r="C16" i="36"/>
  <c r="U20" i="22"/>
  <c r="U20" i="48" s="1"/>
  <c r="C10" i="22"/>
  <c r="C10" i="48" s="1"/>
  <c r="U40" i="23"/>
  <c r="U40" i="48"/>
  <c r="U40" i="37"/>
  <c r="U40" i="49"/>
  <c r="AD27" i="36"/>
  <c r="U26" i="36" s="1"/>
  <c r="AD29" i="36"/>
  <c r="U28" i="36" s="1"/>
  <c r="AD31" i="36"/>
  <c r="U30" i="36" s="1"/>
  <c r="AD33" i="36"/>
  <c r="U32" i="36" s="1"/>
  <c r="AD19" i="36"/>
  <c r="U18" i="36" s="1"/>
  <c r="AD13" i="36"/>
  <c r="U12" i="36" s="1"/>
  <c r="AD15" i="36"/>
  <c r="U14" i="36" s="1"/>
  <c r="L31" i="36"/>
  <c r="C30" i="36" s="1"/>
  <c r="L35" i="36"/>
  <c r="C34" i="36" s="1"/>
  <c r="L37" i="36"/>
  <c r="C36" i="36" s="1"/>
  <c r="L19" i="36"/>
  <c r="C18" i="36" s="1"/>
  <c r="L21" i="36"/>
  <c r="C20" i="36" s="1"/>
  <c r="L23" i="36"/>
  <c r="C22" i="36" s="1"/>
  <c r="AD33" i="22"/>
  <c r="U32" i="22" s="1"/>
  <c r="AD37" i="22"/>
  <c r="U36" i="22" s="1"/>
  <c r="AD23" i="22"/>
  <c r="U22" i="22" s="1"/>
  <c r="AD25" i="22"/>
  <c r="U24" i="22" s="1"/>
  <c r="AD19" i="22"/>
  <c r="U18" i="22" s="1"/>
  <c r="AD11" i="22"/>
  <c r="U10" i="22" s="1"/>
  <c r="L37" i="22"/>
  <c r="C36" i="22" s="1"/>
  <c r="L39" i="22"/>
  <c r="C38" i="22" s="1"/>
  <c r="C32" i="37"/>
  <c r="C16" i="37"/>
  <c r="U16" i="37"/>
  <c r="C16" i="23"/>
  <c r="C12" i="49" l="1"/>
  <c r="C10" i="23"/>
  <c r="U20" i="23"/>
  <c r="U18" i="23"/>
  <c r="U18" i="48"/>
  <c r="U36" i="23"/>
  <c r="U36" i="48"/>
  <c r="C18" i="37"/>
  <c r="C18" i="49"/>
  <c r="C22" i="23"/>
  <c r="C22" i="48"/>
  <c r="U20" i="37"/>
  <c r="U20" i="49"/>
  <c r="U28" i="23"/>
  <c r="U28" i="48"/>
  <c r="U24" i="23"/>
  <c r="U24" i="48"/>
  <c r="C36" i="37"/>
  <c r="C36" i="49"/>
  <c r="U28" i="37"/>
  <c r="U28" i="49"/>
  <c r="C24" i="23"/>
  <c r="C24" i="48"/>
  <c r="C40" i="23"/>
  <c r="C40" i="48"/>
  <c r="C40" i="37"/>
  <c r="C40" i="49"/>
  <c r="C34" i="23"/>
  <c r="C34" i="48"/>
  <c r="C14" i="23"/>
  <c r="C14" i="48"/>
  <c r="U16" i="23"/>
  <c r="U16" i="48"/>
  <c r="C26" i="37"/>
  <c r="C26" i="49"/>
  <c r="C36" i="23"/>
  <c r="C36" i="48"/>
  <c r="U22" i="23"/>
  <c r="U22" i="48"/>
  <c r="C22" i="37"/>
  <c r="C22" i="49"/>
  <c r="C34" i="37"/>
  <c r="C34" i="49"/>
  <c r="U18" i="37"/>
  <c r="U18" i="49"/>
  <c r="U26" i="37"/>
  <c r="U26" i="49"/>
  <c r="C26" i="23"/>
  <c r="C26" i="48"/>
  <c r="U12" i="23"/>
  <c r="U12" i="48"/>
  <c r="C24" i="37"/>
  <c r="C24" i="49"/>
  <c r="U24" i="37"/>
  <c r="U24" i="49"/>
  <c r="C32" i="23"/>
  <c r="C32" i="48"/>
  <c r="C14" i="37"/>
  <c r="C14" i="49"/>
  <c r="U38" i="37"/>
  <c r="U38" i="49"/>
  <c r="U30" i="23"/>
  <c r="U30" i="48"/>
  <c r="U30" i="37"/>
  <c r="U30" i="49"/>
  <c r="C30" i="23"/>
  <c r="C30" i="48"/>
  <c r="U38" i="23"/>
  <c r="U38" i="48"/>
  <c r="U34" i="37"/>
  <c r="U34" i="49"/>
  <c r="C18" i="23"/>
  <c r="C18" i="48"/>
  <c r="C28" i="37"/>
  <c r="C28" i="49"/>
  <c r="C38" i="23"/>
  <c r="C38" i="48"/>
  <c r="U32" i="23"/>
  <c r="U32" i="48"/>
  <c r="U12" i="37"/>
  <c r="U12" i="49"/>
  <c r="U34" i="23"/>
  <c r="U34" i="48"/>
  <c r="C20" i="37"/>
  <c r="C20" i="49"/>
  <c r="C30" i="37"/>
  <c r="C30" i="49"/>
  <c r="U32" i="37"/>
  <c r="U32" i="49"/>
  <c r="C12" i="23"/>
  <c r="C12" i="48"/>
  <c r="C28" i="23"/>
  <c r="C28" i="48"/>
  <c r="U26" i="23"/>
  <c r="U26" i="48"/>
  <c r="C38" i="37"/>
  <c r="C38" i="49"/>
  <c r="U22" i="37"/>
  <c r="U22" i="49"/>
  <c r="C20" i="23"/>
  <c r="C20" i="48"/>
  <c r="U10" i="37"/>
  <c r="U10" i="49"/>
  <c r="U36" i="37"/>
  <c r="U36" i="49"/>
  <c r="U14" i="23"/>
  <c r="U14" i="48"/>
  <c r="U14" i="37"/>
  <c r="U14" i="49"/>
  <c r="AA42" i="36"/>
  <c r="AA42" i="22"/>
  <c r="AA43" i="36"/>
  <c r="AA43" i="22"/>
  <c r="F19" i="57" l="1"/>
  <c r="AF42" i="36"/>
  <c r="F6" i="54"/>
  <c r="I6" i="54" s="1"/>
  <c r="AF42" i="22"/>
  <c r="G19" i="57"/>
  <c r="F5" i="54"/>
  <c r="I5" i="54" s="1"/>
  <c r="U10" i="23"/>
  <c r="U10" i="48"/>
  <c r="L6" i="54" l="1"/>
  <c r="N6" i="54"/>
  <c r="O6" i="54" s="1"/>
  <c r="C19" i="57"/>
  <c r="I21" i="54"/>
  <c r="L5" i="54" l="1"/>
  <c r="L21" i="54" s="1"/>
  <c r="K21" i="54"/>
  <c r="O21" i="54"/>
  <c r="P21" i="54" s="1"/>
  <c r="N21" i="5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toyo</author>
  </authors>
  <commentList>
    <comment ref="D2" authorId="0" shapeId="0" xr:uid="{00000000-0006-0000-0000-000001000000}">
      <text>
        <r>
          <rPr>
            <b/>
            <sz val="9"/>
            <color indexed="81"/>
            <rFont val="ＭＳ Ｐゴシック"/>
            <family val="3"/>
            <charset val="128"/>
          </rPr>
          <t>日付記入不要</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toyo</author>
  </authors>
  <commentList>
    <comment ref="A4" authorId="0" shapeId="0" xr:uid="{1D70C811-4746-4FCC-AA0B-6EE7AF5E1944}">
      <text>
        <r>
          <rPr>
            <sz val="9"/>
            <color indexed="81"/>
            <rFont val="MS P ゴシック"/>
            <family val="3"/>
            <charset val="128"/>
          </rPr>
          <t xml:space="preserve">短期雇用で新規に債主登録を
する場合（●　○の箇所）
１．生年月日
２．債主(相手方)名称
３．債主(相手方)名称カナ
４．郵便番号
５．住民票登録住所郵便番号
６．電話番号
７．現住所
８．住民票登録住所
９．学籍番号
10．金融機関名・フリガナ
11．貯金種別
12．口座番号
13．口座名義人カナ・口座名義人
必ず、ご記入願います。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skasai</author>
    <author>kakimoto</author>
  </authors>
  <commentList>
    <comment ref="D2" authorId="0" shapeId="0" xr:uid="{83BC8E66-E8EB-467C-BE8F-59C1A89F2131}">
      <text>
        <r>
          <rPr>
            <b/>
            <sz val="9"/>
            <color indexed="81"/>
            <rFont val="ＭＳ Ｐゴシック"/>
            <family val="3"/>
            <charset val="128"/>
          </rPr>
          <t>給与期間は，当月の勤務開始日から勤務終了日までを記入すること！</t>
        </r>
        <r>
          <rPr>
            <sz val="9"/>
            <color indexed="81"/>
            <rFont val="ＭＳ Ｐゴシック"/>
            <family val="3"/>
            <charset val="128"/>
          </rPr>
          <t xml:space="preserve">
</t>
        </r>
      </text>
    </comment>
    <comment ref="H2" authorId="1" shapeId="0" xr:uid="{99D85F84-3D6B-4457-8861-C5FF980468F7}">
      <text>
        <r>
          <rPr>
            <b/>
            <sz val="9"/>
            <color indexed="81"/>
            <rFont val="ＭＳ Ｐゴシック"/>
            <family val="3"/>
            <charset val="128"/>
          </rPr>
          <t xml:space="preserve">雇用保険対象者は「１」を記入
（労働条件通知書・雇用願により対象者確認）
</t>
        </r>
        <r>
          <rPr>
            <sz val="9"/>
            <color indexed="10"/>
            <rFont val="ＭＳ Ｐゴシック"/>
            <family val="3"/>
            <charset val="128"/>
          </rPr>
          <t xml:space="preserve">
原則：学部生以外の者が　週２０時間・31日以上継続して雇用すると該当する
</t>
        </r>
      </text>
    </comment>
    <comment ref="P5" authorId="0" shapeId="0" xr:uid="{F2C7393C-EE78-4BDD-B561-853BA0EF544E}">
      <text>
        <r>
          <rPr>
            <b/>
            <sz val="9"/>
            <color indexed="81"/>
            <rFont val="ＭＳ Ｐゴシック"/>
            <family val="3"/>
            <charset val="128"/>
          </rPr>
          <t xml:space="preserve">予算科目名称及び予算詳細名称及び各コードを記入すること
</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鳥山　千秋</author>
  </authors>
  <commentList>
    <comment ref="A1" authorId="0" shapeId="0" xr:uid="{BD7ED3AE-CCF3-4C6D-82F0-1EECACA25ADC}">
      <text>
        <r>
          <rPr>
            <b/>
            <sz val="11"/>
            <color indexed="10"/>
            <rFont val="ＭＳ Ｐゴシック"/>
            <family val="3"/>
            <charset val="128"/>
          </rPr>
          <t>日付は記入不要です。</t>
        </r>
      </text>
    </comment>
    <comment ref="C20" authorId="0" shapeId="0" xr:uid="{4DA005E9-A495-4689-980E-4AFC89ABE20E}">
      <text>
        <r>
          <rPr>
            <b/>
            <sz val="11"/>
            <color indexed="10"/>
            <rFont val="ＭＳ Ｐゴシック"/>
            <family val="3"/>
            <charset val="128"/>
          </rPr>
          <t>勤務時間が複雑な場合は
「出勤予定表」を作成してください。
「出勤予定表」を作成した場合は、勤務時間欄には「別紙のとおり」と記入してください。
※「別紙のとおり」と記入した場合は、勤務時間等の記入は必要ありません。</t>
        </r>
      </text>
    </comment>
    <comment ref="C22" authorId="0" shapeId="0" xr:uid="{C0F627B3-6ECF-4B8F-A036-4BECBC620B0E}">
      <text>
        <r>
          <rPr>
            <b/>
            <sz val="11"/>
            <color indexed="10"/>
            <rFont val="ＭＳ Ｐゴシック"/>
            <family val="3"/>
            <charset val="128"/>
          </rPr>
          <t>科学研究費の場合は、業務内容に
「科研費に関わる～」と記入
【例】「科研費に関わるプログラム開発補助」</t>
        </r>
      </text>
    </comment>
    <comment ref="C23" authorId="0" shapeId="0" xr:uid="{D7A619E7-D13A-4E61-A0C6-C65C245D549A}">
      <text>
        <r>
          <rPr>
            <b/>
            <sz val="11"/>
            <color indexed="10"/>
            <rFont val="ＭＳ Ｐゴシック"/>
            <family val="3"/>
            <charset val="128"/>
          </rPr>
          <t>経費名・予算コードを記入</t>
        </r>
      </text>
    </comment>
    <comment ref="C25" authorId="0" shapeId="0" xr:uid="{4BD56E67-5120-4A14-B82A-7CFBC775AF1C}">
      <text>
        <r>
          <rPr>
            <b/>
            <sz val="11"/>
            <color indexed="10"/>
            <rFont val="ＭＳ Ｐゴシック"/>
            <family val="3"/>
            <charset val="128"/>
          </rPr>
          <t>予定時給については、942円の部分を☑選択してください。
「その他」を☑選択する場合は、理由書が必要になります。雇用願と一緒に提出してください。</t>
        </r>
      </text>
    </comment>
    <comment ref="D27" authorId="0" shapeId="0" xr:uid="{E4668D70-5280-4E0A-B260-48C1A97D7B03}">
      <text>
        <r>
          <rPr>
            <b/>
            <sz val="11"/>
            <color indexed="10"/>
            <rFont val="ＭＳ Ｐゴシック"/>
            <family val="3"/>
            <charset val="128"/>
          </rPr>
          <t>今年度の学内での勤務状況確認になります。
有の場合には具体的な職種とそれぞれの勤務時間を記入してください。</t>
        </r>
      </text>
    </comment>
    <comment ref="C32" authorId="0" shapeId="0" xr:uid="{057A3F7D-FF3F-4A64-97DA-014EE4B526DB}">
      <text>
        <r>
          <rPr>
            <b/>
            <sz val="11"/>
            <color indexed="10"/>
            <rFont val="ＭＳ Ｐゴシック"/>
            <family val="3"/>
            <charset val="128"/>
          </rPr>
          <t>学生の場合は身分を必ず記入してください。</t>
        </r>
        <r>
          <rPr>
            <sz val="9"/>
            <color indexed="81"/>
            <rFont val="ＭＳ Ｐゴシック"/>
            <family val="3"/>
            <charset val="128"/>
          </rPr>
          <t xml:space="preserve">
</t>
        </r>
        <r>
          <rPr>
            <b/>
            <sz val="11"/>
            <color indexed="10"/>
            <rFont val="ＭＳ Ｐゴシック"/>
            <family val="3"/>
            <charset val="128"/>
          </rPr>
          <t>【例】学部生4年（学籍番号）</t>
        </r>
        <r>
          <rPr>
            <sz val="9"/>
            <color indexed="81"/>
            <rFont val="ＭＳ Ｐゴシック"/>
            <family val="3"/>
            <charset val="128"/>
          </rPr>
          <t xml:space="preserve">
</t>
        </r>
        <r>
          <rPr>
            <b/>
            <sz val="11"/>
            <color indexed="10"/>
            <rFont val="ＭＳ Ｐゴシック"/>
            <family val="3"/>
            <charset val="128"/>
          </rPr>
          <t>65歳以上の方を短期雇用する場合は、備考欄に65歳であることを明記してください。</t>
        </r>
      </text>
    </comment>
    <comment ref="B34" authorId="0" shapeId="0" xr:uid="{9C60AD61-0C3F-4871-AFA3-B73BF38AFCC8}">
      <text>
        <r>
          <rPr>
            <b/>
            <sz val="11"/>
            <color indexed="10"/>
            <rFont val="ＭＳ Ｐゴシック"/>
            <family val="3"/>
            <charset val="128"/>
          </rPr>
          <t>雇用期間は、2か月以内としてください。
勤務時間は、他の業務（TA・RA等）を含み1日7時間45分以下、週38時間45分未満としてください。
6時間を超える勤務の場合は、45分の休憩を途中に入れてください。</t>
        </r>
        <r>
          <rPr>
            <sz val="9"/>
            <color indexed="81"/>
            <rFont val="ＭＳ Ｐゴシック"/>
            <family val="3"/>
            <charset val="128"/>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toyo</author>
    <author>Windows User</author>
  </authors>
  <commentList>
    <comment ref="E4" authorId="0" shapeId="0" xr:uid="{284AE4BE-E70F-4EE9-AE9A-336FD96B792C}">
      <text>
        <r>
          <rPr>
            <sz val="9"/>
            <color indexed="81"/>
            <rFont val="MS P ゴシック"/>
            <family val="3"/>
            <charset val="128"/>
          </rPr>
          <t>写真は不要</t>
        </r>
      </text>
    </comment>
    <comment ref="C13" authorId="1" shapeId="0" xr:uid="{50F1AB2B-634F-4834-9A47-D1C70F882B5D}">
      <text>
        <r>
          <rPr>
            <sz val="9"/>
            <color indexed="81"/>
            <rFont val="MS P ゴシック"/>
            <family val="3"/>
            <charset val="128"/>
          </rPr>
          <t xml:space="preserve">修正した場合には取消線と訂正印が必要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toyo</author>
  </authors>
  <commentList>
    <comment ref="AB6" authorId="0" shapeId="0" xr:uid="{00000000-0006-0000-0300-000001000000}">
      <text>
        <r>
          <rPr>
            <b/>
            <sz val="9"/>
            <color indexed="81"/>
            <rFont val="ＭＳ Ｐゴシック"/>
            <family val="3"/>
            <charset val="128"/>
          </rPr>
          <t>水色セルは自動で値が挿入されます</t>
        </r>
      </text>
    </comment>
    <comment ref="AI10" authorId="0" shapeId="0" xr:uid="{00000000-0006-0000-0300-000002000000}">
      <text>
        <r>
          <rPr>
            <b/>
            <sz val="9"/>
            <color indexed="81"/>
            <rFont val="ＭＳ Ｐゴシック"/>
            <family val="3"/>
            <charset val="128"/>
          </rPr>
          <t>日曜日：赤，土曜日：青で表示されます</t>
        </r>
      </text>
    </comment>
    <comment ref="AI12" authorId="0" shapeId="0" xr:uid="{00000000-0006-0000-0300-000003000000}">
      <text>
        <r>
          <rPr>
            <b/>
            <sz val="9"/>
            <color indexed="81"/>
            <rFont val="ＭＳ Ｐゴシック"/>
            <family val="3"/>
            <charset val="128"/>
          </rPr>
          <t>12:00~13:00 をまたぐ場合には 12:00~13:00 で休憩が入りますが，削除も可能です
6時間を超える場合は45分の休憩時間を途中に入れること</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toyo</author>
    <author>.</author>
  </authors>
  <commentList>
    <comment ref="L8" authorId="0" shapeId="0" xr:uid="{00000000-0006-0000-0500-000001000000}">
      <text>
        <r>
          <rPr>
            <b/>
            <sz val="9"/>
            <color indexed="81"/>
            <rFont val="ＭＳ Ｐゴシック"/>
            <family val="3"/>
            <charset val="128"/>
          </rPr>
          <t>勤務時間・勤務者印はパソコン入力不可です</t>
        </r>
      </text>
    </comment>
    <comment ref="AI10" authorId="0" shapeId="0" xr:uid="{00000000-0006-0000-0500-000002000000}">
      <text>
        <r>
          <rPr>
            <b/>
            <sz val="9"/>
            <color indexed="81"/>
            <rFont val="MS P ゴシック"/>
            <family val="3"/>
            <charset val="128"/>
          </rPr>
          <t>水色セルは入力不要です</t>
        </r>
      </text>
    </comment>
    <comment ref="AF42" authorId="0" shapeId="0" xr:uid="{00000000-0006-0000-0500-000003000000}">
      <text>
        <r>
          <rPr>
            <b/>
            <sz val="9"/>
            <color indexed="81"/>
            <rFont val="ＭＳ Ｐゴシック"/>
            <family val="3"/>
            <charset val="128"/>
          </rPr>
          <t>この部分は勤務後に
手書きして提出します</t>
        </r>
      </text>
    </comment>
    <comment ref="A53" authorId="1" shapeId="0" xr:uid="{27C28D33-1B7F-4A2E-A280-6FB4309EB28F}">
      <text>
        <r>
          <rPr>
            <sz val="9"/>
            <color indexed="81"/>
            <rFont val="MS P ゴシック"/>
            <family val="3"/>
            <charset val="128"/>
          </rPr>
          <t>休憩時間12:00～13:00 と手書きする
(21/9/1 事務からローカルルール指示)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toyo</author>
  </authors>
  <commentList>
    <comment ref="L8" authorId="0" shapeId="0" xr:uid="{00951908-9523-43DB-B4E1-85F2D85AE2D6}">
      <text>
        <r>
          <rPr>
            <b/>
            <sz val="9"/>
            <color indexed="81"/>
            <rFont val="ＭＳ Ｐゴシック"/>
            <family val="3"/>
            <charset val="128"/>
          </rPr>
          <t>勤務時間・勤務者印はパソコン入力不可です</t>
        </r>
      </text>
    </comment>
    <comment ref="AI10" authorId="0" shapeId="0" xr:uid="{C634FE0E-CD95-4D59-B96F-4ABA7408FDCA}">
      <text>
        <r>
          <rPr>
            <b/>
            <sz val="9"/>
            <color indexed="81"/>
            <rFont val="MS P ゴシック"/>
            <family val="3"/>
            <charset val="128"/>
          </rPr>
          <t>水色セルは入力不要です</t>
        </r>
      </text>
    </comment>
    <comment ref="AF42" authorId="0" shapeId="0" xr:uid="{B4314C10-5C68-4F19-8A9C-029D0579194A}">
      <text>
        <r>
          <rPr>
            <b/>
            <sz val="9"/>
            <color indexed="81"/>
            <rFont val="ＭＳ Ｐゴシック"/>
            <family val="3"/>
            <charset val="128"/>
          </rPr>
          <t>この部分は勤務後に
手書きして提出します</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toyo</author>
  </authors>
  <commentList>
    <comment ref="AB6" authorId="0" shapeId="0" xr:uid="{00000000-0006-0000-0400-000001000000}">
      <text>
        <r>
          <rPr>
            <b/>
            <sz val="9"/>
            <color indexed="81"/>
            <rFont val="ＭＳ Ｐゴシック"/>
            <family val="3"/>
            <charset val="128"/>
          </rPr>
          <t>水色セルは自動で値が挿入されます</t>
        </r>
      </text>
    </comment>
    <comment ref="AI10" authorId="0" shapeId="0" xr:uid="{00000000-0006-0000-0400-000002000000}">
      <text>
        <r>
          <rPr>
            <b/>
            <sz val="9"/>
            <color indexed="81"/>
            <rFont val="ＭＳ Ｐゴシック"/>
            <family val="3"/>
            <charset val="128"/>
          </rPr>
          <t>日曜日：赤，土曜日：青で表示されます</t>
        </r>
      </text>
    </comment>
    <comment ref="AI12" authorId="0" shapeId="0" xr:uid="{00000000-0006-0000-0400-000003000000}">
      <text>
        <r>
          <rPr>
            <b/>
            <sz val="9"/>
            <color indexed="81"/>
            <rFont val="ＭＳ Ｐゴシック"/>
            <family val="3"/>
            <charset val="128"/>
          </rPr>
          <t>12:00~13:00 をまたぐ場合には 12:00~13:00 で休憩が入りますが，削除も可能です
6時間を超える場合は45分の休憩時間を途中に入れること</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toyo</author>
    <author>.</author>
  </authors>
  <commentList>
    <comment ref="L8" authorId="0" shapeId="0" xr:uid="{00000000-0006-0000-0600-000001000000}">
      <text>
        <r>
          <rPr>
            <b/>
            <sz val="9"/>
            <color indexed="81"/>
            <rFont val="ＭＳ Ｐゴシック"/>
            <family val="3"/>
            <charset val="128"/>
          </rPr>
          <t>勤務時間・勤務者印はパソコン入力不可です</t>
        </r>
      </text>
    </comment>
    <comment ref="AF42" authorId="0" shapeId="0" xr:uid="{00000000-0006-0000-0600-000002000000}">
      <text>
        <r>
          <rPr>
            <b/>
            <sz val="9"/>
            <color indexed="81"/>
            <rFont val="ＭＳ Ｐゴシック"/>
            <family val="3"/>
            <charset val="128"/>
          </rPr>
          <t>この部分は勤務後に
手書きして提出します</t>
        </r>
      </text>
    </comment>
    <comment ref="A53" authorId="1" shapeId="0" xr:uid="{8760DD60-4AB2-4E2A-844D-0BE92E61F614}">
      <text>
        <r>
          <rPr>
            <sz val="9"/>
            <color indexed="81"/>
            <rFont val="MS P ゴシック"/>
            <family val="3"/>
            <charset val="128"/>
          </rPr>
          <t>休憩時間12:00～13:00 と手書きする
(21/9/1 事務からローカルルール指示)</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toyo</author>
  </authors>
  <commentList>
    <comment ref="L8" authorId="0" shapeId="0" xr:uid="{54467B6B-B4FA-48AE-8229-876ECC6B0827}">
      <text>
        <r>
          <rPr>
            <b/>
            <sz val="9"/>
            <color indexed="81"/>
            <rFont val="ＭＳ Ｐゴシック"/>
            <family val="3"/>
            <charset val="128"/>
          </rPr>
          <t>勤務時間・勤務者印はパソコン入力不可です</t>
        </r>
      </text>
    </comment>
    <comment ref="AF42" authorId="0" shapeId="0" xr:uid="{178883B2-7CA3-42E0-BD2E-79D4983D62AA}">
      <text>
        <r>
          <rPr>
            <b/>
            <sz val="9"/>
            <color indexed="81"/>
            <rFont val="ＭＳ Ｐゴシック"/>
            <family val="3"/>
            <charset val="128"/>
          </rPr>
          <t>この部分は勤務後に
手書きして提出します</t>
        </r>
      </text>
    </comment>
  </commentList>
</comments>
</file>

<file path=xl/sharedStrings.xml><?xml version="1.0" encoding="utf-8"?>
<sst xmlns="http://schemas.openxmlformats.org/spreadsheetml/2006/main" count="1980" uniqueCount="338">
  <si>
    <t>雇用期間</t>
    <rPh sb="0" eb="2">
      <t>コヨウ</t>
    </rPh>
    <rPh sb="2" eb="4">
      <t>キカン</t>
    </rPh>
    <phoneticPr fontId="2"/>
  </si>
  <si>
    <t>氏　　名</t>
    <rPh sb="0" eb="1">
      <t>シ</t>
    </rPh>
    <rPh sb="3" eb="4">
      <t>メイ</t>
    </rPh>
    <phoneticPr fontId="2"/>
  </si>
  <si>
    <t>勤務時間</t>
    <rPh sb="0" eb="2">
      <t>キンム</t>
    </rPh>
    <rPh sb="2" eb="4">
      <t>ジカン</t>
    </rPh>
    <phoneticPr fontId="2"/>
  </si>
  <si>
    <t>業務内容</t>
    <rPh sb="0" eb="2">
      <t>ギョウム</t>
    </rPh>
    <rPh sb="2" eb="4">
      <t>ナイヨウ</t>
    </rPh>
    <phoneticPr fontId="2"/>
  </si>
  <si>
    <t>経　　費</t>
    <rPh sb="0" eb="1">
      <t>キョウ</t>
    </rPh>
    <rPh sb="3" eb="4">
      <t>ヒ</t>
    </rPh>
    <phoneticPr fontId="2"/>
  </si>
  <si>
    <t>備　　考</t>
    <rPh sb="0" eb="1">
      <t>ソナエ</t>
    </rPh>
    <rPh sb="3" eb="4">
      <t>コウ</t>
    </rPh>
    <phoneticPr fontId="2"/>
  </si>
  <si>
    <t>　　　　学　　　　長　　殿</t>
    <rPh sb="4" eb="5">
      <t>ガク</t>
    </rPh>
    <rPh sb="9" eb="10">
      <t>チョウ</t>
    </rPh>
    <rPh sb="12" eb="13">
      <t>ドノ</t>
    </rPh>
    <phoneticPr fontId="2"/>
  </si>
  <si>
    <t>短期雇用について（依頼）</t>
    <rPh sb="0" eb="2">
      <t>タンキ</t>
    </rPh>
    <rPh sb="2" eb="4">
      <t>コヨウ</t>
    </rPh>
    <rPh sb="9" eb="11">
      <t>イライ</t>
    </rPh>
    <phoneticPr fontId="2"/>
  </si>
  <si>
    <t>記</t>
    <rPh sb="0" eb="1">
      <t>キ</t>
    </rPh>
    <phoneticPr fontId="2"/>
  </si>
  <si>
    <t>予定時間給</t>
    <rPh sb="0" eb="2">
      <t>ヨテイ</t>
    </rPh>
    <rPh sb="2" eb="5">
      <t>ジカンキュウ</t>
    </rPh>
    <phoneticPr fontId="2"/>
  </si>
  <si>
    <t>授業・他の業務への影響</t>
    <rPh sb="0" eb="2">
      <t>ジュギョウ</t>
    </rPh>
    <rPh sb="3" eb="4">
      <t>タ</t>
    </rPh>
    <rPh sb="5" eb="7">
      <t>ギョウム</t>
    </rPh>
    <rPh sb="9" eb="11">
      <t>エイキョウ</t>
    </rPh>
    <phoneticPr fontId="2"/>
  </si>
  <si>
    <t>区分</t>
    <rPh sb="0" eb="2">
      <t>クブン</t>
    </rPh>
    <phoneticPr fontId="2"/>
  </si>
  <si>
    <t>業　　務　　内　　容</t>
    <rPh sb="0" eb="1">
      <t>ギョウ</t>
    </rPh>
    <rPh sb="3" eb="4">
      <t>ツトム</t>
    </rPh>
    <rPh sb="6" eb="7">
      <t>ウチ</t>
    </rPh>
    <rPh sb="9" eb="10">
      <t>カタチ</t>
    </rPh>
    <phoneticPr fontId="2"/>
  </si>
  <si>
    <t>　日</t>
    <rPh sb="1" eb="2">
      <t>ヒ</t>
    </rPh>
    <phoneticPr fontId="2"/>
  </si>
  <si>
    <t>1日</t>
    <rPh sb="1" eb="2">
      <t>ニチ</t>
    </rPh>
    <phoneticPr fontId="2"/>
  </si>
  <si>
    <t>17日</t>
    <rPh sb="2" eb="3">
      <t>ニチ</t>
    </rPh>
    <phoneticPr fontId="2"/>
  </si>
  <si>
    <t>2日</t>
    <rPh sb="1" eb="2">
      <t>ニチ</t>
    </rPh>
    <phoneticPr fontId="2"/>
  </si>
  <si>
    <t>18日</t>
    <rPh sb="2" eb="3">
      <t>ニチ</t>
    </rPh>
    <phoneticPr fontId="2"/>
  </si>
  <si>
    <t>3日</t>
    <rPh sb="1" eb="2">
      <t>ニチ</t>
    </rPh>
    <phoneticPr fontId="2"/>
  </si>
  <si>
    <t>19日</t>
    <rPh sb="2" eb="3">
      <t>ニチ</t>
    </rPh>
    <phoneticPr fontId="2"/>
  </si>
  <si>
    <t>4日</t>
    <rPh sb="1" eb="2">
      <t>ニチ</t>
    </rPh>
    <phoneticPr fontId="2"/>
  </si>
  <si>
    <t>20日</t>
    <rPh sb="2" eb="3">
      <t>ニチ</t>
    </rPh>
    <phoneticPr fontId="2"/>
  </si>
  <si>
    <t>5日</t>
    <rPh sb="1" eb="2">
      <t>ニチ</t>
    </rPh>
    <phoneticPr fontId="2"/>
  </si>
  <si>
    <t>21日</t>
    <rPh sb="2" eb="3">
      <t>ニチ</t>
    </rPh>
    <phoneticPr fontId="2"/>
  </si>
  <si>
    <t>6日</t>
    <rPh sb="1" eb="2">
      <t>ニチ</t>
    </rPh>
    <phoneticPr fontId="2"/>
  </si>
  <si>
    <t>22日</t>
    <rPh sb="2" eb="3">
      <t>ニチ</t>
    </rPh>
    <phoneticPr fontId="2"/>
  </si>
  <si>
    <t>7日</t>
    <rPh sb="1" eb="2">
      <t>ニチ</t>
    </rPh>
    <phoneticPr fontId="2"/>
  </si>
  <si>
    <t>23日</t>
    <rPh sb="2" eb="3">
      <t>ニチ</t>
    </rPh>
    <phoneticPr fontId="2"/>
  </si>
  <si>
    <t>8日</t>
    <rPh sb="1" eb="2">
      <t>ニチ</t>
    </rPh>
    <phoneticPr fontId="2"/>
  </si>
  <si>
    <t>24日</t>
    <rPh sb="2" eb="3">
      <t>ニチ</t>
    </rPh>
    <phoneticPr fontId="2"/>
  </si>
  <si>
    <t>9日</t>
    <rPh sb="1" eb="2">
      <t>ニチ</t>
    </rPh>
    <phoneticPr fontId="2"/>
  </si>
  <si>
    <t>25日</t>
    <rPh sb="2" eb="3">
      <t>ニチ</t>
    </rPh>
    <phoneticPr fontId="2"/>
  </si>
  <si>
    <t>10日</t>
    <rPh sb="2" eb="3">
      <t>ニチ</t>
    </rPh>
    <phoneticPr fontId="2"/>
  </si>
  <si>
    <t>26日</t>
    <rPh sb="2" eb="3">
      <t>ニチ</t>
    </rPh>
    <phoneticPr fontId="2"/>
  </si>
  <si>
    <t>11日</t>
    <rPh sb="2" eb="3">
      <t>ニチ</t>
    </rPh>
    <phoneticPr fontId="2"/>
  </si>
  <si>
    <t>27日</t>
    <rPh sb="2" eb="3">
      <t>ニチ</t>
    </rPh>
    <phoneticPr fontId="2"/>
  </si>
  <si>
    <t>12日</t>
    <rPh sb="2" eb="3">
      <t>ニチ</t>
    </rPh>
    <phoneticPr fontId="2"/>
  </si>
  <si>
    <t>28日</t>
    <rPh sb="2" eb="3">
      <t>ニチ</t>
    </rPh>
    <phoneticPr fontId="2"/>
  </si>
  <si>
    <t>13日</t>
    <rPh sb="2" eb="3">
      <t>ニチ</t>
    </rPh>
    <phoneticPr fontId="2"/>
  </si>
  <si>
    <t>29日</t>
    <rPh sb="2" eb="3">
      <t>ニチ</t>
    </rPh>
    <phoneticPr fontId="2"/>
  </si>
  <si>
    <t>14日</t>
    <rPh sb="2" eb="3">
      <t>ニチ</t>
    </rPh>
    <phoneticPr fontId="2"/>
  </si>
  <si>
    <t>30日</t>
    <rPh sb="2" eb="3">
      <t>ニチ</t>
    </rPh>
    <phoneticPr fontId="2"/>
  </si>
  <si>
    <t>15日</t>
    <rPh sb="2" eb="3">
      <t>ニチ</t>
    </rPh>
    <phoneticPr fontId="2"/>
  </si>
  <si>
    <t>31日</t>
    <rPh sb="2" eb="3">
      <t>ニチ</t>
    </rPh>
    <phoneticPr fontId="2"/>
  </si>
  <si>
    <t>16日</t>
    <rPh sb="2" eb="3">
      <t>ニチ</t>
    </rPh>
    <phoneticPr fontId="2"/>
  </si>
  <si>
    <t>日　　額　　　　又は　　　　　　1時間単価</t>
    <rPh sb="0" eb="1">
      <t>ヒ</t>
    </rPh>
    <rPh sb="3" eb="4">
      <t>ガク</t>
    </rPh>
    <rPh sb="8" eb="9">
      <t>マタ</t>
    </rPh>
    <rPh sb="17" eb="19">
      <t>ジカン</t>
    </rPh>
    <rPh sb="19" eb="21">
      <t>タンカ</t>
    </rPh>
    <phoneticPr fontId="2"/>
  </si>
  <si>
    <t>日　　数　　　　又は　　　　　　総時間数</t>
    <rPh sb="0" eb="1">
      <t>ヒ</t>
    </rPh>
    <rPh sb="3" eb="4">
      <t>スウ</t>
    </rPh>
    <rPh sb="8" eb="9">
      <t>マタ</t>
    </rPh>
    <rPh sb="16" eb="17">
      <t>ソウ</t>
    </rPh>
    <rPh sb="17" eb="19">
      <t>ジカン</t>
    </rPh>
    <rPh sb="19" eb="20">
      <t>スウ</t>
    </rPh>
    <phoneticPr fontId="2"/>
  </si>
  <si>
    <t>日</t>
    <rPh sb="0" eb="1">
      <t>ヒ</t>
    </rPh>
    <phoneticPr fontId="2"/>
  </si>
  <si>
    <t>合計</t>
    <rPh sb="0" eb="2">
      <t>ゴウケイ</t>
    </rPh>
    <phoneticPr fontId="2"/>
  </si>
  <si>
    <t>円</t>
    <rPh sb="0" eb="1">
      <t>エン</t>
    </rPh>
    <phoneticPr fontId="2"/>
  </si>
  <si>
    <t>時間</t>
    <rPh sb="0" eb="2">
      <t>ジカン</t>
    </rPh>
    <phoneticPr fontId="2"/>
  </si>
  <si>
    <t>・雇用期間は、２ヶ月以内とすること。</t>
    <rPh sb="1" eb="3">
      <t>コヨウ</t>
    </rPh>
    <rPh sb="3" eb="5">
      <t>キカン</t>
    </rPh>
    <rPh sb="9" eb="10">
      <t>ゲツ</t>
    </rPh>
    <rPh sb="10" eb="12">
      <t>イナイ</t>
    </rPh>
    <phoneticPr fontId="2"/>
  </si>
  <si>
    <t>・勤務時間欄は、別の様式に代えることができるものとする。</t>
    <rPh sb="1" eb="3">
      <t>キンム</t>
    </rPh>
    <rPh sb="3" eb="5">
      <t>ジカン</t>
    </rPh>
    <rPh sb="5" eb="6">
      <t>ラン</t>
    </rPh>
    <rPh sb="8" eb="9">
      <t>ベツ</t>
    </rPh>
    <rPh sb="10" eb="12">
      <t>ヨウシキ</t>
    </rPh>
    <rPh sb="13" eb="14">
      <t>カ</t>
    </rPh>
    <phoneticPr fontId="2"/>
  </si>
  <si>
    <t>勤務時間　　</t>
    <rPh sb="0" eb="2">
      <t>キンム</t>
    </rPh>
    <rPh sb="2" eb="4">
      <t>ジカン</t>
    </rPh>
    <phoneticPr fontId="2"/>
  </si>
  <si>
    <t>　　　　　月分に係る勤務実績を報告いたします。</t>
    <rPh sb="5" eb="7">
      <t>ガツブン</t>
    </rPh>
    <rPh sb="8" eb="9">
      <t>カカ</t>
    </rPh>
    <rPh sb="10" eb="12">
      <t>キンム</t>
    </rPh>
    <rPh sb="12" eb="14">
      <t>ジッセキ</t>
    </rPh>
    <rPh sb="15" eb="17">
      <t>ホウコク</t>
    </rPh>
    <phoneticPr fontId="2"/>
  </si>
  <si>
    <t>所属</t>
    <rPh sb="0" eb="2">
      <t>ショゾク</t>
    </rPh>
    <phoneticPr fontId="2"/>
  </si>
  <si>
    <t>住所</t>
    <rPh sb="0" eb="2">
      <t>ジュウショ</t>
    </rPh>
    <phoneticPr fontId="2"/>
  </si>
  <si>
    <t>職名</t>
    <rPh sb="0" eb="2">
      <t>ショクメイ</t>
    </rPh>
    <phoneticPr fontId="2"/>
  </si>
  <si>
    <t>氏名</t>
    <rPh sb="0" eb="2">
      <t>シメイ</t>
    </rPh>
    <phoneticPr fontId="2"/>
  </si>
  <si>
    <t>印</t>
    <rPh sb="0" eb="1">
      <t>イン</t>
    </rPh>
    <phoneticPr fontId="2"/>
  </si>
  <si>
    <t>備　　　考</t>
    <rPh sb="0" eb="1">
      <t>ビ</t>
    </rPh>
    <rPh sb="4" eb="5">
      <t>コウ</t>
    </rPh>
    <phoneticPr fontId="2"/>
  </si>
  <si>
    <t>監督者が出張等により確認できない期間の確認をしました。</t>
    <rPh sb="0" eb="3">
      <t>カントクシャ</t>
    </rPh>
    <rPh sb="4" eb="6">
      <t>シュッチョウ</t>
    </rPh>
    <rPh sb="6" eb="7">
      <t>トウ</t>
    </rPh>
    <rPh sb="10" eb="12">
      <t>カクニン</t>
    </rPh>
    <rPh sb="16" eb="18">
      <t>キカン</t>
    </rPh>
    <rPh sb="19" eb="21">
      <t>カクニン</t>
    </rPh>
    <phoneticPr fontId="2"/>
  </si>
  <si>
    <t>　＊ 監督者の代理の者が確認した場合には、備考欄にその日を記入してください。</t>
    <rPh sb="3" eb="6">
      <t>カントクシャ</t>
    </rPh>
    <rPh sb="7" eb="9">
      <t>ダイリ</t>
    </rPh>
    <rPh sb="10" eb="11">
      <t>モノ</t>
    </rPh>
    <rPh sb="12" eb="14">
      <t>カクニン</t>
    </rPh>
    <rPh sb="16" eb="18">
      <t>バアイ</t>
    </rPh>
    <rPh sb="21" eb="24">
      <t>ビコウラン</t>
    </rPh>
    <rPh sb="27" eb="28">
      <t>ヒ</t>
    </rPh>
    <rPh sb="29" eb="31">
      <t>キニュウ</t>
    </rPh>
    <phoneticPr fontId="2"/>
  </si>
  <si>
    <t>上記のとおり相違ないことを確認します。</t>
    <rPh sb="0" eb="2">
      <t>ジョウキ</t>
    </rPh>
    <rPh sb="6" eb="8">
      <t>ソウイ</t>
    </rPh>
    <rPh sb="13" eb="15">
      <t>カクニン</t>
    </rPh>
    <phoneticPr fontId="2"/>
  </si>
  <si>
    <t>出　　勤　　表</t>
    <rPh sb="0" eb="1">
      <t>デ</t>
    </rPh>
    <rPh sb="3" eb="4">
      <t>ツトム</t>
    </rPh>
    <rPh sb="6" eb="7">
      <t>ヒョウ</t>
    </rPh>
    <phoneticPr fontId="2"/>
  </si>
  <si>
    <t>勤務　　　　者印</t>
    <rPh sb="0" eb="2">
      <t>キンム</t>
    </rPh>
    <rPh sb="6" eb="7">
      <t>モノ</t>
    </rPh>
    <rPh sb="7" eb="8">
      <t>イン</t>
    </rPh>
    <phoneticPr fontId="2"/>
  </si>
  <si>
    <t>勤務　　　者印</t>
    <rPh sb="0" eb="2">
      <t>キンム</t>
    </rPh>
    <rPh sb="5" eb="6">
      <t>モノ</t>
    </rPh>
    <rPh sb="6" eb="7">
      <t>ジルシ</t>
    </rPh>
    <phoneticPr fontId="2"/>
  </si>
  <si>
    <t>～</t>
    <phoneticPr fontId="2"/>
  </si>
  <si>
    <t>h</t>
    <phoneticPr fontId="2"/>
  </si>
  <si>
    <t>氏　　名</t>
  </si>
  <si>
    <t>備考</t>
    <rPh sb="0" eb="2">
      <t>ビコウ</t>
    </rPh>
    <phoneticPr fontId="2"/>
  </si>
  <si>
    <t>提出・処理月日</t>
    <rPh sb="0" eb="2">
      <t>テイシュツ</t>
    </rPh>
    <rPh sb="3" eb="5">
      <t>ショリ</t>
    </rPh>
    <rPh sb="5" eb="6">
      <t>ツキ</t>
    </rPh>
    <rPh sb="6" eb="7">
      <t>ヒ</t>
    </rPh>
    <phoneticPr fontId="2"/>
  </si>
  <si>
    <t>利用開始年月日</t>
    <rPh sb="0" eb="2">
      <t>リヨウ</t>
    </rPh>
    <rPh sb="2" eb="4">
      <t>カイシ</t>
    </rPh>
    <rPh sb="4" eb="5">
      <t>ネン</t>
    </rPh>
    <rPh sb="5" eb="6">
      <t>ツキ</t>
    </rPh>
    <rPh sb="6" eb="7">
      <t>ヒ</t>
    </rPh>
    <phoneticPr fontId="2"/>
  </si>
  <si>
    <t>年</t>
    <rPh sb="0" eb="1">
      <t>ネン</t>
    </rPh>
    <phoneticPr fontId="2"/>
  </si>
  <si>
    <t>月</t>
    <rPh sb="0" eb="1">
      <t>ツキ</t>
    </rPh>
    <phoneticPr fontId="2"/>
  </si>
  <si>
    <t>依　頼　者</t>
    <rPh sb="0" eb="1">
      <t>ヤスシ</t>
    </rPh>
    <rPh sb="2" eb="3">
      <t>ヨリ</t>
    </rPh>
    <rPh sb="4" eb="5">
      <t>モノイライシャ</t>
    </rPh>
    <phoneticPr fontId="2"/>
  </si>
  <si>
    <t>変更年月日</t>
    <rPh sb="0" eb="2">
      <t>ヘンコウ</t>
    </rPh>
    <rPh sb="2" eb="5">
      <t>ネンガッピ</t>
    </rPh>
    <phoneticPr fontId="2"/>
  </si>
  <si>
    <t>会計課出納G</t>
    <rPh sb="0" eb="3">
      <t>カイケイカ</t>
    </rPh>
    <rPh sb="3" eb="5">
      <t>スイトウ</t>
    </rPh>
    <phoneticPr fontId="2"/>
  </si>
  <si>
    <t>生年月日</t>
  </si>
  <si>
    <t>郵便番号</t>
    <rPh sb="0" eb="2">
      <t>ユウビン</t>
    </rPh>
    <rPh sb="2" eb="4">
      <t>バンゴウ</t>
    </rPh>
    <phoneticPr fontId="2"/>
  </si>
  <si>
    <t>住民票登録住所郵便番号</t>
    <rPh sb="0" eb="3">
      <t>ジュウミンヒョウ</t>
    </rPh>
    <rPh sb="3" eb="5">
      <t>トウロク</t>
    </rPh>
    <rPh sb="5" eb="7">
      <t>ジュウショ</t>
    </rPh>
    <rPh sb="7" eb="9">
      <t>ユウビン</t>
    </rPh>
    <rPh sb="9" eb="11">
      <t>バンゴウ</t>
    </rPh>
    <phoneticPr fontId="2"/>
  </si>
  <si>
    <t>現 住 所</t>
    <rPh sb="0" eb="1">
      <t>ゲン</t>
    </rPh>
    <rPh sb="2" eb="3">
      <t>ジュウ</t>
    </rPh>
    <rPh sb="4" eb="5">
      <t>トコロ</t>
    </rPh>
    <phoneticPr fontId="2"/>
  </si>
  <si>
    <t>電話番号</t>
    <rPh sb="0" eb="2">
      <t>デンワ</t>
    </rPh>
    <rPh sb="2" eb="4">
      <t>バンゴウ</t>
    </rPh>
    <phoneticPr fontId="2"/>
  </si>
  <si>
    <t>取引先区分</t>
    <rPh sb="0" eb="2">
      <t>トリヒキ</t>
    </rPh>
    <rPh sb="2" eb="3">
      <t>サキ</t>
    </rPh>
    <rPh sb="3" eb="5">
      <t>クブン</t>
    </rPh>
    <phoneticPr fontId="2"/>
  </si>
  <si>
    <t>企業区分</t>
    <rPh sb="0" eb="2">
      <t>キギョウ</t>
    </rPh>
    <rPh sb="2" eb="4">
      <t>クブン</t>
    </rPh>
    <phoneticPr fontId="2"/>
  </si>
  <si>
    <t>金融機関名</t>
    <rPh sb="0" eb="2">
      <t>キンユウ</t>
    </rPh>
    <rPh sb="2" eb="4">
      <t>キカン</t>
    </rPh>
    <rPh sb="4" eb="5">
      <t>メイ</t>
    </rPh>
    <phoneticPr fontId="2"/>
  </si>
  <si>
    <t>信用金庫</t>
  </si>
  <si>
    <t>信用組合</t>
  </si>
  <si>
    <t>出張所</t>
    <rPh sb="0" eb="1">
      <t>シュツ</t>
    </rPh>
    <rPh sb="1" eb="2">
      <t>チョウ</t>
    </rPh>
    <rPh sb="2" eb="3">
      <t>ジョ</t>
    </rPh>
    <phoneticPr fontId="2"/>
  </si>
  <si>
    <t>預金種別</t>
    <rPh sb="0" eb="2">
      <t>ヨキン</t>
    </rPh>
    <rPh sb="2" eb="4">
      <t>シュベツ</t>
    </rPh>
    <phoneticPr fontId="2"/>
  </si>
  <si>
    <t>口座名義人</t>
  </si>
  <si>
    <t>ふりがな</t>
  </si>
  <si>
    <t>印</t>
  </si>
  <si>
    <r>
      <t>現</t>
    </r>
    <r>
      <rPr>
        <sz val="12"/>
        <rFont val="Century"/>
        <family val="1"/>
      </rPr>
      <t xml:space="preserve"> </t>
    </r>
    <r>
      <rPr>
        <sz val="12"/>
        <rFont val="ＭＳ 明朝"/>
        <family val="1"/>
        <charset val="128"/>
      </rPr>
      <t>住</t>
    </r>
    <r>
      <rPr>
        <sz val="12"/>
        <rFont val="Century"/>
        <family val="1"/>
      </rPr>
      <t xml:space="preserve"> </t>
    </r>
    <r>
      <rPr>
        <sz val="12"/>
        <rFont val="ＭＳ 明朝"/>
        <family val="1"/>
        <charset val="128"/>
      </rPr>
      <t>所</t>
    </r>
  </si>
  <si>
    <t>本　籍　地</t>
  </si>
  <si>
    <t>年</t>
  </si>
  <si>
    <t>月</t>
  </si>
  <si>
    <t>学　歴・職　歴　（各別にまとめて書く）</t>
  </si>
  <si>
    <t>免　許　・　資　格　等</t>
  </si>
  <si>
    <t>　　　　下記のとおり雇用したいのでよろしくお取り計らい願います。</t>
    <rPh sb="4" eb="6">
      <t>カキ</t>
    </rPh>
    <rPh sb="10" eb="12">
      <t>コヨウ</t>
    </rPh>
    <rPh sb="22" eb="23">
      <t>ト</t>
    </rPh>
    <rPh sb="24" eb="25">
      <t>ハカ</t>
    </rPh>
    <rPh sb="27" eb="28">
      <t>ネガ</t>
    </rPh>
    <phoneticPr fontId="2"/>
  </si>
  <si>
    <t>雇用保険</t>
    <rPh sb="0" eb="2">
      <t>コヨウ</t>
    </rPh>
    <rPh sb="2" eb="4">
      <t>ホケン</t>
    </rPh>
    <phoneticPr fontId="2"/>
  </si>
  <si>
    <t>・勤務時間は、他の業務を含み１日７時間４５分以下、週３８時間４５分未満とし、６時間を超える場合は４５分の休憩</t>
    <rPh sb="1" eb="3">
      <t>キンム</t>
    </rPh>
    <rPh sb="3" eb="5">
      <t>ジカン</t>
    </rPh>
    <rPh sb="7" eb="8">
      <t>タ</t>
    </rPh>
    <rPh sb="9" eb="11">
      <t>ギョウム</t>
    </rPh>
    <rPh sb="12" eb="13">
      <t>フク</t>
    </rPh>
    <rPh sb="15" eb="16">
      <t>ヒ</t>
    </rPh>
    <rPh sb="17" eb="19">
      <t>ジカン</t>
    </rPh>
    <rPh sb="21" eb="22">
      <t>フン</t>
    </rPh>
    <rPh sb="22" eb="24">
      <t>イカ</t>
    </rPh>
    <rPh sb="25" eb="26">
      <t>シュウ</t>
    </rPh>
    <rPh sb="28" eb="30">
      <t>ジカン</t>
    </rPh>
    <rPh sb="32" eb="33">
      <t>フン</t>
    </rPh>
    <rPh sb="33" eb="35">
      <t>ミマン</t>
    </rPh>
    <rPh sb="39" eb="41">
      <t>ジカン</t>
    </rPh>
    <rPh sb="42" eb="43">
      <t>コ</t>
    </rPh>
    <rPh sb="45" eb="47">
      <t>バアイ</t>
    </rPh>
    <rPh sb="50" eb="51">
      <t>フン</t>
    </rPh>
    <phoneticPr fontId="2"/>
  </si>
  <si>
    <t>　時間を途中に入れること。</t>
    <rPh sb="1" eb="3">
      <t>ジカン</t>
    </rPh>
    <rPh sb="4" eb="6">
      <t>トチュウ</t>
    </rPh>
    <phoneticPr fontId="2"/>
  </si>
  <si>
    <t>●</t>
  </si>
  <si>
    <t>内 線</t>
    <rPh sb="0" eb="1">
      <t>ウチ</t>
    </rPh>
    <rPh sb="2" eb="3">
      <t>セン</t>
    </rPh>
    <phoneticPr fontId="2"/>
  </si>
  <si>
    <t>学籍番号(学生のみ)</t>
    <rPh sb="0" eb="2">
      <t>ガクセキ</t>
    </rPh>
    <rPh sb="2" eb="4">
      <t>バンゴウ</t>
    </rPh>
    <rPh sb="5" eb="7">
      <t>ガクセイ</t>
    </rPh>
    <phoneticPr fontId="2"/>
  </si>
  <si>
    <t>　　　　１　普通預金 　　　　　2　当座預金</t>
    <rPh sb="6" eb="8">
      <t>フツウ</t>
    </rPh>
    <rPh sb="8" eb="10">
      <t>ヨキン</t>
    </rPh>
    <rPh sb="18" eb="20">
      <t>トウザ</t>
    </rPh>
    <rPh sb="20" eb="22">
      <t>ヨキン</t>
    </rPh>
    <phoneticPr fontId="2"/>
  </si>
  <si>
    <t>口座番号（７桁）</t>
    <rPh sb="0" eb="2">
      <t>コウザ</t>
    </rPh>
    <rPh sb="2" eb="4">
      <t>バンゴウ</t>
    </rPh>
    <rPh sb="6" eb="7">
      <t>ケタ</t>
    </rPh>
    <phoneticPr fontId="2"/>
  </si>
  <si>
    <t>履　　歴　　書</t>
    <rPh sb="0" eb="1">
      <t>クツ</t>
    </rPh>
    <rPh sb="3" eb="4">
      <t>レキ</t>
    </rPh>
    <rPh sb="6" eb="7">
      <t>ショ</t>
    </rPh>
    <phoneticPr fontId="2"/>
  </si>
  <si>
    <t>作業従事者名：　</t>
    <rPh sb="0" eb="2">
      <t>サギョウ</t>
    </rPh>
    <rPh sb="2" eb="5">
      <t>ジュウジシャ</t>
    </rPh>
    <rPh sb="5" eb="6">
      <t>メイ</t>
    </rPh>
    <phoneticPr fontId="2"/>
  </si>
  <si>
    <t>今年度の本学での他の勤務状況</t>
    <rPh sb="0" eb="3">
      <t>コンネンド</t>
    </rPh>
    <rPh sb="4" eb="6">
      <t>ホンガク</t>
    </rPh>
    <rPh sb="10" eb="12">
      <t>キンム</t>
    </rPh>
    <rPh sb="12" eb="14">
      <t>ジョウキョウ</t>
    </rPh>
    <phoneticPr fontId="2"/>
  </si>
  <si>
    <t>・学生の加入については、平成２５年３月１１日付け学内人発第３７号「雇用保険の加入について」を確認すること。</t>
    <rPh sb="1" eb="3">
      <t>ガクセイ</t>
    </rPh>
    <rPh sb="4" eb="6">
      <t>カニュウ</t>
    </rPh>
    <rPh sb="12" eb="14">
      <t>ヘイセイ</t>
    </rPh>
    <rPh sb="16" eb="17">
      <t>ネン</t>
    </rPh>
    <rPh sb="18" eb="19">
      <t>ガツ</t>
    </rPh>
    <rPh sb="21" eb="22">
      <t>ニチ</t>
    </rPh>
    <rPh sb="22" eb="23">
      <t>ヅ</t>
    </rPh>
    <rPh sb="24" eb="25">
      <t>ガク</t>
    </rPh>
    <rPh sb="25" eb="26">
      <t>ナイ</t>
    </rPh>
    <rPh sb="26" eb="27">
      <t>ジン</t>
    </rPh>
    <rPh sb="27" eb="28">
      <t>ハツ</t>
    </rPh>
    <rPh sb="28" eb="29">
      <t>ダイ</t>
    </rPh>
    <rPh sb="31" eb="32">
      <t>ゴウ</t>
    </rPh>
    <rPh sb="33" eb="35">
      <t>コヨウ</t>
    </rPh>
    <rPh sb="35" eb="37">
      <t>ホケン</t>
    </rPh>
    <rPh sb="38" eb="40">
      <t>カニュウ</t>
    </rPh>
    <rPh sb="46" eb="48">
      <t>カクニン</t>
    </rPh>
    <phoneticPr fontId="2"/>
  </si>
  <si>
    <t>月分に係る勤務実績を報告いたします。</t>
    <phoneticPr fontId="2"/>
  </si>
  <si>
    <t>コンピュータ理工学科</t>
    <rPh sb="6" eb="8">
      <t>リコウ</t>
    </rPh>
    <rPh sb="8" eb="10">
      <t>ガッカ</t>
    </rPh>
    <phoneticPr fontId="2"/>
  </si>
  <si>
    <t>（ふりがな）</t>
    <phoneticPr fontId="2"/>
  </si>
  <si>
    <t>出　勤　予　定　表　</t>
    <rPh sb="0" eb="1">
      <t>デ</t>
    </rPh>
    <rPh sb="2" eb="3">
      <t>ツトム</t>
    </rPh>
    <rPh sb="4" eb="5">
      <t>ヨ</t>
    </rPh>
    <rPh sb="6" eb="7">
      <t>サダム</t>
    </rPh>
    <rPh sb="8" eb="9">
      <t>ヒョウ</t>
    </rPh>
    <phoneticPr fontId="2"/>
  </si>
  <si>
    <t>月</t>
    <rPh sb="0" eb="1">
      <t>ガツ</t>
    </rPh>
    <phoneticPr fontId="2"/>
  </si>
  <si>
    <t>作業従事者名：</t>
    <rPh sb="0" eb="2">
      <t>サギョウ</t>
    </rPh>
    <rPh sb="2" eb="5">
      <t>ジュウジシャ</t>
    </rPh>
    <rPh sb="5" eb="6">
      <t>メイ</t>
    </rPh>
    <phoneticPr fontId="2"/>
  </si>
  <si>
    <t>日</t>
    <phoneticPr fontId="2"/>
  </si>
  <si>
    <t>日</t>
    <phoneticPr fontId="2"/>
  </si>
  <si>
    <t>:</t>
    <phoneticPr fontId="2"/>
  </si>
  <si>
    <t>h</t>
    <phoneticPr fontId="2"/>
  </si>
  <si>
    <t>～</t>
    <phoneticPr fontId="2"/>
  </si>
  <si>
    <t>:</t>
    <phoneticPr fontId="2"/>
  </si>
  <si>
    <t>h</t>
    <phoneticPr fontId="2"/>
  </si>
  <si>
    <t>～</t>
    <phoneticPr fontId="2"/>
  </si>
  <si>
    <t>日</t>
    <phoneticPr fontId="2"/>
  </si>
  <si>
    <t>:</t>
    <phoneticPr fontId="2"/>
  </si>
  <si>
    <t>月分に係る勤務実績を報告いたします。</t>
    <phoneticPr fontId="2"/>
  </si>
  <si>
    <t>備考</t>
    <phoneticPr fontId="2"/>
  </si>
  <si>
    <t>日</t>
    <phoneticPr fontId="2"/>
  </si>
  <si>
    <t>山梨大学工学部コンピュータ理工学科入学</t>
    <rPh sb="0" eb="2">
      <t>ヤマナシ</t>
    </rPh>
    <rPh sb="2" eb="4">
      <t>ダイガク</t>
    </rPh>
    <rPh sb="4" eb="7">
      <t>コウガクブ</t>
    </rPh>
    <rPh sb="13" eb="15">
      <t>リコウ</t>
    </rPh>
    <rPh sb="15" eb="17">
      <t>ガッカ</t>
    </rPh>
    <rPh sb="17" eb="19">
      <t>ニュウガク</t>
    </rPh>
    <phoneticPr fontId="2"/>
  </si>
  <si>
    <t>山梨大学工学部コンピュータ理工学科卒業</t>
    <rPh sb="0" eb="2">
      <t>ヤマナシ</t>
    </rPh>
    <rPh sb="2" eb="4">
      <t>ダイガク</t>
    </rPh>
    <rPh sb="4" eb="7">
      <t>コウガクブ</t>
    </rPh>
    <rPh sb="13" eb="15">
      <t>リコウ</t>
    </rPh>
    <rPh sb="15" eb="17">
      <t>ガッカ</t>
    </rPh>
    <rPh sb="17" eb="19">
      <t>ソツギョウ</t>
    </rPh>
    <phoneticPr fontId="2"/>
  </si>
  <si>
    <t>山梨大学大学院医工農学総合教育部コンピュータ理工学コース入学</t>
    <rPh sb="0" eb="2">
      <t>ヤマナシ</t>
    </rPh>
    <rPh sb="2" eb="4">
      <t>ダイガク</t>
    </rPh>
    <rPh sb="4" eb="7">
      <t>ダイガクイン</t>
    </rPh>
    <rPh sb="7" eb="8">
      <t>イ</t>
    </rPh>
    <rPh sb="8" eb="9">
      <t>コウ</t>
    </rPh>
    <rPh sb="9" eb="11">
      <t>ノウガク</t>
    </rPh>
    <rPh sb="11" eb="13">
      <t>ソウゴウ</t>
    </rPh>
    <rPh sb="13" eb="15">
      <t>キョウイク</t>
    </rPh>
    <rPh sb="15" eb="16">
      <t>ブ</t>
    </rPh>
    <rPh sb="22" eb="24">
      <t>リコウ</t>
    </rPh>
    <rPh sb="24" eb="25">
      <t>ガク</t>
    </rPh>
    <rPh sb="28" eb="30">
      <t>ニュウガク</t>
    </rPh>
    <phoneticPr fontId="2"/>
  </si>
  <si>
    <t>現在に至る</t>
    <rPh sb="0" eb="2">
      <t>ゲンザイ</t>
    </rPh>
    <rPh sb="3" eb="4">
      <t>イタ</t>
    </rPh>
    <phoneticPr fontId="2"/>
  </si>
  <si>
    <t>普通自動車運転免許　取得</t>
    <rPh sb="0" eb="2">
      <t>フツウ</t>
    </rPh>
    <rPh sb="2" eb="5">
      <t>ジドウシャ</t>
    </rPh>
    <rPh sb="5" eb="7">
      <t>ウンテン</t>
    </rPh>
    <rPh sb="7" eb="9">
      <t>メンキョ</t>
    </rPh>
    <rPh sb="10" eb="12">
      <t>シュトク</t>
    </rPh>
    <phoneticPr fontId="2"/>
  </si>
  <si>
    <t>　　　工　学　域　長　　殿</t>
    <rPh sb="7" eb="8">
      <t>イキ</t>
    </rPh>
    <phoneticPr fontId="2"/>
  </si>
  <si>
    <t>学科長</t>
    <rPh sb="0" eb="2">
      <t>ガッカ</t>
    </rPh>
    <rPh sb="2" eb="3">
      <t>チョウ</t>
    </rPh>
    <phoneticPr fontId="2"/>
  </si>
  <si>
    <t>短期雇用について</t>
  </si>
  <si>
    <t>標記の件について、下記のものを雇用したいのでよろしくお取り計らい願います。</t>
  </si>
  <si>
    <t>記</t>
  </si>
  <si>
    <t>担当教員</t>
    <rPh sb="0" eb="2">
      <t>タントウ</t>
    </rPh>
    <rPh sb="2" eb="4">
      <t>キョウイン</t>
    </rPh>
    <phoneticPr fontId="2"/>
  </si>
  <si>
    <t>　※必ず本人に確認の上、上記の該当する職種に○を付すこと</t>
    <rPh sb="12" eb="13">
      <t>ウエ</t>
    </rPh>
    <phoneticPr fontId="2"/>
  </si>
  <si>
    <t>～</t>
    <phoneticPr fontId="2"/>
  </si>
  <si>
    <t>日</t>
    <phoneticPr fontId="2"/>
  </si>
  <si>
    <t>:</t>
    <phoneticPr fontId="2"/>
  </si>
  <si>
    <t>h</t>
    <phoneticPr fontId="2"/>
  </si>
  <si>
    <t>／</t>
    <phoneticPr fontId="2"/>
  </si>
  <si>
    <t>★</t>
    <phoneticPr fontId="2"/>
  </si>
  <si>
    <t>○</t>
    <phoneticPr fontId="2"/>
  </si>
  <si>
    <t>●</t>
    <phoneticPr fontId="2"/>
  </si>
  <si>
    <t>※</t>
    <phoneticPr fontId="2"/>
  </si>
  <si>
    <t>　　　　１　取引先　　　２　職員</t>
    <phoneticPr fontId="2"/>
  </si>
  <si>
    <t>その他　□　（　　　　　　　　円）</t>
    <phoneticPr fontId="2"/>
  </si>
  <si>
    <t>：</t>
    <phoneticPr fontId="2"/>
  </si>
  <si>
    <t>作業従事者名：　○○○○</t>
    <rPh sb="0" eb="2">
      <t>サギョウ</t>
    </rPh>
    <rPh sb="2" eb="5">
      <t>ジュウジシャ</t>
    </rPh>
    <rPh sb="5" eb="6">
      <t>メイ</t>
    </rPh>
    <phoneticPr fontId="2"/>
  </si>
  <si>
    <t>押印</t>
    <rPh sb="0" eb="2">
      <t>オウイン</t>
    </rPh>
    <phoneticPr fontId="2"/>
  </si>
  <si>
    <t>山梨　太郎</t>
    <rPh sb="0" eb="2">
      <t>ヤマナシ</t>
    </rPh>
    <rPh sb="3" eb="5">
      <t>タロウ</t>
    </rPh>
    <phoneticPr fontId="2"/>
  </si>
  <si>
    <t>元日</t>
  </si>
  <si>
    <t>建国記念の日</t>
  </si>
  <si>
    <t>昭和の日</t>
  </si>
  <si>
    <t>憲法記念日</t>
  </si>
  <si>
    <t>みどりの日</t>
  </si>
  <si>
    <t>こどもの日</t>
  </si>
  <si>
    <t>山の日</t>
  </si>
  <si>
    <t>文化の日</t>
  </si>
  <si>
    <t>勤労感謝の日</t>
  </si>
  <si>
    <t>成人の日</t>
  </si>
  <si>
    <t>春分の日</t>
  </si>
  <si>
    <t>海の日</t>
  </si>
  <si>
    <t>敬老の日</t>
  </si>
  <si>
    <t>秋分の日</t>
  </si>
  <si>
    <t>振替休日</t>
    <rPh sb="0" eb="2">
      <t>フリカエ</t>
    </rPh>
    <rPh sb="2" eb="4">
      <t>キュウジツ</t>
    </rPh>
    <phoneticPr fontId="2"/>
  </si>
  <si>
    <t>祝日(固定)</t>
    <rPh sb="0" eb="2">
      <t>シュクジツ</t>
    </rPh>
    <rPh sb="3" eb="5">
      <t>コテイ</t>
    </rPh>
    <phoneticPr fontId="2"/>
  </si>
  <si>
    <t>祝日(変動)</t>
    <rPh sb="0" eb="2">
      <t>シュクジツ</t>
    </rPh>
    <rPh sb="3" eb="5">
      <t>ヘンドウ</t>
    </rPh>
    <phoneticPr fontId="2"/>
  </si>
  <si>
    <t>一斉休業日</t>
    <rPh sb="0" eb="2">
      <t>イッセイ</t>
    </rPh>
    <rPh sb="2" eb="5">
      <t>キュウギョウビ</t>
    </rPh>
    <phoneticPr fontId="2"/>
  </si>
  <si>
    <t>:</t>
    <phoneticPr fontId="2"/>
  </si>
  <si>
    <t>（〒　400 － 0000）</t>
  </si>
  <si>
    <t>山梨県立山梨高等学校卒業</t>
  </si>
  <si>
    <t>:</t>
  </si>
  <si>
    <t>**** ****</t>
    <phoneticPr fontId="1"/>
  </si>
  <si>
    <t>天皇誕生日</t>
    <rPh sb="0" eb="2">
      <t>テンノウ</t>
    </rPh>
    <rPh sb="2" eb="5">
      <t>タンジョウビ</t>
    </rPh>
    <phoneticPr fontId="2"/>
  </si>
  <si>
    <t>令和　　年　　月　　日</t>
    <rPh sb="0" eb="2">
      <t>レイワ</t>
    </rPh>
    <phoneticPr fontId="2"/>
  </si>
  <si>
    <t>令和</t>
    <rPh sb="0" eb="2">
      <t>レイワ</t>
    </rPh>
    <phoneticPr fontId="2"/>
  </si>
  <si>
    <t>:</t>
    <phoneticPr fontId="2"/>
  </si>
  <si>
    <t>　　　　　　　　　　　　　　　　　　　　　　　　　　　　　所属長　　工　学　域　長</t>
    <rPh sb="29" eb="32">
      <t>ショゾクチョウ</t>
    </rPh>
    <phoneticPr fontId="2"/>
  </si>
  <si>
    <t>　　　　　　　　　　　　　　　　　　　　　　　　　　　　　　　　　　　　　　（公印省略）</t>
    <rPh sb="39" eb="41">
      <t>コウイン</t>
    </rPh>
    <rPh sb="41" eb="43">
      <t>ショウリャク</t>
    </rPh>
    <phoneticPr fontId="2"/>
  </si>
  <si>
    <t>　　　　　　　　（勤務日数　　日間　　時間）</t>
    <rPh sb="9" eb="11">
      <t>キンム</t>
    </rPh>
    <rPh sb="11" eb="13">
      <t>ニッスウ</t>
    </rPh>
    <rPh sb="15" eb="17">
      <t>ニチカン</t>
    </rPh>
    <rPh sb="19" eb="21">
      <t>ジカン</t>
    </rPh>
    <phoneticPr fontId="2"/>
  </si>
  <si>
    <t>：　　　　～　　　　：　</t>
    <phoneticPr fontId="2"/>
  </si>
  <si>
    <t>加入　・　非加入</t>
    <phoneticPr fontId="2"/>
  </si>
  <si>
    <t>学部学生　・　大学院学生　・　その他</t>
    <phoneticPr fontId="2"/>
  </si>
  <si>
    <t>有　・　無</t>
    <phoneticPr fontId="2"/>
  </si>
  <si>
    <t xml:space="preserve"> 有の場合　　（週勤務時間合計：　　　時間/週）</t>
    <phoneticPr fontId="2"/>
  </si>
  <si>
    <t>　【職種】　TA ・ RA　・ 短期雇用 ・ 図書館ｱﾙﾊﾞｲﾄ ・ 情報ﾒﾃﾞｨｱ館ｱﾙﾊﾞｲﾄ</t>
    <phoneticPr fontId="2"/>
  </si>
  <si>
    <t xml:space="preserve">            CA ・ 国際交流ｾﾝﾀｰ教務補佐員  ・ その他（　　　　　　　　））　　　　　　 　 　　 　</t>
    <phoneticPr fontId="2"/>
  </si>
  <si>
    <t>・雇用期間３１日以上で１週間の勤務時間が２０時間以上であれば雇用保険に加入。（６５歳以上も対象）</t>
    <rPh sb="7" eb="8">
      <t>ヒ</t>
    </rPh>
    <rPh sb="8" eb="10">
      <t>イジョウ</t>
    </rPh>
    <rPh sb="12" eb="14">
      <t>シュウカン</t>
    </rPh>
    <rPh sb="30" eb="32">
      <t>コヨウ</t>
    </rPh>
    <rPh sb="32" eb="34">
      <t>ホケン</t>
    </rPh>
    <rPh sb="35" eb="37">
      <t>カニュウ</t>
    </rPh>
    <rPh sb="41" eb="42">
      <t>サイ</t>
    </rPh>
    <rPh sb="42" eb="44">
      <t>イジョウ</t>
    </rPh>
    <rPh sb="45" eb="47">
      <t>タイショウ</t>
    </rPh>
    <phoneticPr fontId="2"/>
  </si>
  <si>
    <t>男・女</t>
  </si>
  <si>
    <t>昭和・平成　　　年　　月　　日生（満　　歳）</t>
    <rPh sb="3" eb="5">
      <t>ヘイセイ</t>
    </rPh>
    <phoneticPr fontId="2"/>
  </si>
  <si>
    <t>（〒　　　－　　　）</t>
  </si>
  <si>
    <t>　　　都道
　　　府県</t>
    <rPh sb="3" eb="4">
      <t>ト</t>
    </rPh>
    <rPh sb="4" eb="5">
      <t>ドウ</t>
    </rPh>
    <rPh sb="9" eb="11">
      <t>フケン</t>
    </rPh>
    <phoneticPr fontId="2"/>
  </si>
  <si>
    <t>　　　　　　　　　℡　　　－（　　　）－</t>
  </si>
  <si>
    <t>平成２２年</t>
    <phoneticPr fontId="2"/>
  </si>
  <si>
    <t>私立星陵高等学校入学</t>
  </si>
  <si>
    <t>平成２５年</t>
    <phoneticPr fontId="2"/>
  </si>
  <si>
    <r>
      <t>私立星陵高等学校</t>
    </r>
    <r>
      <rPr>
        <strike/>
        <sz val="12"/>
        <rFont val="ＭＳ 明朝"/>
        <family val="1"/>
        <charset val="128"/>
      </rPr>
      <t>創業</t>
    </r>
    <r>
      <rPr>
        <sz val="12"/>
        <rFont val="ＭＳ 明朝"/>
        <family val="1"/>
        <charset val="128"/>
      </rPr>
      <t>卒業</t>
    </r>
    <phoneticPr fontId="2"/>
  </si>
  <si>
    <t>山梨大学工学部コンピュータ理工学科入学</t>
    <rPh sb="13" eb="14">
      <t>リ</t>
    </rPh>
    <rPh sb="14" eb="17">
      <t>コウガッカ</t>
    </rPh>
    <phoneticPr fontId="2"/>
  </si>
  <si>
    <t>現在に至る</t>
  </si>
  <si>
    <t>平成２６年</t>
    <phoneticPr fontId="2"/>
  </si>
  <si>
    <t>普通自動車運転免許証取得</t>
  </si>
  <si>
    <t>出勤表記入の注意点</t>
    <rPh sb="0" eb="2">
      <t>シュッキン</t>
    </rPh>
    <rPh sb="2" eb="3">
      <t>ヒョウ</t>
    </rPh>
    <rPh sb="3" eb="5">
      <t>キニュウ</t>
    </rPh>
    <rPh sb="6" eb="9">
      <t>チュウイテン</t>
    </rPh>
    <phoneticPr fontId="2"/>
  </si>
  <si>
    <t>記入例</t>
    <rPh sb="0" eb="2">
      <t>キニュウ</t>
    </rPh>
    <rPh sb="2" eb="3">
      <t>レイ</t>
    </rPh>
    <phoneticPr fontId="2"/>
  </si>
  <si>
    <t>***********************************************************************************************************</t>
  </si>
  <si>
    <t>パソコン入力可</t>
    <rPh sb="4" eb="6">
      <t>ニュウリョク</t>
    </rPh>
    <rPh sb="6" eb="7">
      <t>カ</t>
    </rPh>
    <phoneticPr fontId="2"/>
  </si>
  <si>
    <t>手書き</t>
  </si>
  <si>
    <t>（勤務月、業務内容、作業従事者氏名）</t>
    <rPh sb="1" eb="3">
      <t>キンム</t>
    </rPh>
    <rPh sb="3" eb="4">
      <t>ツキ</t>
    </rPh>
    <rPh sb="5" eb="7">
      <t>ギョウム</t>
    </rPh>
    <rPh sb="7" eb="9">
      <t>ナイヨウ</t>
    </rPh>
    <rPh sb="10" eb="12">
      <t>サギョウ</t>
    </rPh>
    <rPh sb="12" eb="15">
      <t>ジュウジシャ</t>
    </rPh>
    <rPh sb="15" eb="17">
      <t>シメイ</t>
    </rPh>
    <phoneticPr fontId="2"/>
  </si>
  <si>
    <t>　（勤務時間、日額 又は 1時間単価、
　日数 又は 総時間数、合計金額）</t>
    <phoneticPr fontId="2"/>
  </si>
  <si>
    <t>　欠勤の場合の出勤表の書き方</t>
    <rPh sb="1" eb="3">
      <t>ケッキン</t>
    </rPh>
    <rPh sb="4" eb="6">
      <t>バアイ</t>
    </rPh>
    <rPh sb="7" eb="9">
      <t>シュッキン</t>
    </rPh>
    <rPh sb="9" eb="10">
      <t>ヒョウ</t>
    </rPh>
    <rPh sb="11" eb="12">
      <t>カ</t>
    </rPh>
    <rPh sb="13" eb="14">
      <t>カタ</t>
    </rPh>
    <phoneticPr fontId="2"/>
  </si>
  <si>
    <t>ホームページへのデータ等追加作業</t>
    <rPh sb="11" eb="12">
      <t>トウ</t>
    </rPh>
    <rPh sb="12" eb="14">
      <t>ツイカ</t>
    </rPh>
    <rPh sb="14" eb="16">
      <t>サギョウ</t>
    </rPh>
    <phoneticPr fontId="2"/>
  </si>
  <si>
    <r>
      <rPr>
        <b/>
        <u val="double"/>
        <sz val="12"/>
        <color rgb="FFFF0000"/>
        <rFont val="ＭＳ Ｐゴシック"/>
        <family val="3"/>
        <charset val="128"/>
      </rPr>
      <t xml:space="preserve">・パソコン入力の場合
</t>
    </r>
    <r>
      <rPr>
        <b/>
        <sz val="12"/>
        <color rgb="FFFF0000"/>
        <rFont val="ＭＳ Ｐゴシック"/>
        <family val="3"/>
        <charset val="128"/>
      </rPr>
      <t xml:space="preserve">
欠勤日の業務内容は入力したままにし、勤務時間・勤務者印を空欄で提出願います。
</t>
    </r>
    <r>
      <rPr>
        <b/>
        <u val="double"/>
        <sz val="12"/>
        <color rgb="FFFF0000"/>
        <rFont val="ＭＳ Ｐゴシック"/>
        <family val="3"/>
        <charset val="128"/>
      </rPr>
      <t xml:space="preserve">・手書きの場合
</t>
    </r>
    <r>
      <rPr>
        <b/>
        <sz val="12"/>
        <color rgb="FFFF0000"/>
        <rFont val="ＭＳ Ｐゴシック"/>
        <family val="3"/>
        <charset val="128"/>
      </rPr>
      <t xml:space="preserve">
欠勤日の業務内容・勤務時間・勤務者印を空欄にして提出願います。
※欠勤理由は、備考欄に記入
 　願います。</t>
    </r>
    <rPh sb="5" eb="7">
      <t>ニュウリョク</t>
    </rPh>
    <rPh sb="8" eb="10">
      <t>バアイ</t>
    </rPh>
    <rPh sb="12" eb="14">
      <t>ケッキン</t>
    </rPh>
    <rPh sb="14" eb="15">
      <t>ヒ</t>
    </rPh>
    <rPh sb="16" eb="18">
      <t>ギョウム</t>
    </rPh>
    <rPh sb="18" eb="19">
      <t>ナイ</t>
    </rPh>
    <rPh sb="19" eb="20">
      <t>カタチ</t>
    </rPh>
    <rPh sb="21" eb="23">
      <t>ニュウリョク</t>
    </rPh>
    <rPh sb="30" eb="32">
      <t>キンム</t>
    </rPh>
    <rPh sb="32" eb="34">
      <t>ジカン</t>
    </rPh>
    <rPh sb="35" eb="38">
      <t>キンムシャ</t>
    </rPh>
    <rPh sb="38" eb="39">
      <t>イン</t>
    </rPh>
    <rPh sb="40" eb="42">
      <t>クウラン</t>
    </rPh>
    <rPh sb="43" eb="45">
      <t>テイシュツ</t>
    </rPh>
    <rPh sb="45" eb="46">
      <t>ネガ</t>
    </rPh>
    <rPh sb="53" eb="55">
      <t>テガ</t>
    </rPh>
    <rPh sb="57" eb="59">
      <t>バアイ</t>
    </rPh>
    <rPh sb="61" eb="63">
      <t>ケッキン</t>
    </rPh>
    <rPh sb="63" eb="64">
      <t>ビ</t>
    </rPh>
    <rPh sb="65" eb="67">
      <t>ギョウム</t>
    </rPh>
    <rPh sb="67" eb="69">
      <t>ナイヨウ</t>
    </rPh>
    <rPh sb="70" eb="72">
      <t>キンム</t>
    </rPh>
    <rPh sb="72" eb="74">
      <t>ジカン</t>
    </rPh>
    <rPh sb="75" eb="77">
      <t>キンム</t>
    </rPh>
    <rPh sb="77" eb="78">
      <t>シャ</t>
    </rPh>
    <rPh sb="78" eb="79">
      <t>イン</t>
    </rPh>
    <rPh sb="80" eb="82">
      <t>クウラン</t>
    </rPh>
    <rPh sb="85" eb="87">
      <t>テイシュツ</t>
    </rPh>
    <rPh sb="87" eb="88">
      <t>ネガ</t>
    </rPh>
    <phoneticPr fontId="2"/>
  </si>
  <si>
    <r>
      <rPr>
        <b/>
        <u val="double"/>
        <sz val="12"/>
        <color rgb="FFFF0000"/>
        <rFont val="ＭＳ Ｐゴシック"/>
        <family val="3"/>
        <charset val="128"/>
      </rPr>
      <t>・業務内容の記入について</t>
    </r>
    <r>
      <rPr>
        <b/>
        <sz val="12"/>
        <color rgb="FFFF0000"/>
        <rFont val="ＭＳ Ｐゴシック"/>
        <family val="3"/>
        <charset val="128"/>
      </rPr>
      <t xml:space="preserve">
労働条件通知書の業務内容の通りに記入願います。
</t>
    </r>
    <rPh sb="1" eb="3">
      <t>ギョウム</t>
    </rPh>
    <rPh sb="3" eb="5">
      <t>ナイヨウ</t>
    </rPh>
    <rPh sb="6" eb="8">
      <t>キニュウ</t>
    </rPh>
    <rPh sb="14" eb="16">
      <t>ロウドウ</t>
    </rPh>
    <rPh sb="16" eb="18">
      <t>ジョウケン</t>
    </rPh>
    <rPh sb="18" eb="21">
      <t>ツウチショ</t>
    </rPh>
    <rPh sb="22" eb="24">
      <t>ギョウム</t>
    </rPh>
    <rPh sb="24" eb="26">
      <t>ナイヨウ</t>
    </rPh>
    <rPh sb="27" eb="28">
      <t>トオ</t>
    </rPh>
    <rPh sb="30" eb="32">
      <t>キニュウ</t>
    </rPh>
    <rPh sb="32" eb="33">
      <t>ネガ</t>
    </rPh>
    <phoneticPr fontId="2"/>
  </si>
  <si>
    <t>【例①】</t>
    <rPh sb="1" eb="2">
      <t>レイ</t>
    </rPh>
    <phoneticPr fontId="2"/>
  </si>
  <si>
    <r>
      <rPr>
        <b/>
        <u val="double"/>
        <sz val="12"/>
        <color rgb="FFFF0000"/>
        <rFont val="ＭＳ Ｐゴシック"/>
        <family val="3"/>
        <charset val="128"/>
      </rPr>
      <t>・勤務時間の記入について</t>
    </r>
    <r>
      <rPr>
        <b/>
        <sz val="12"/>
        <color rgb="FFFF0000"/>
        <rFont val="ＭＳ Ｐゴシック"/>
        <family val="3"/>
        <charset val="128"/>
      </rPr>
      <t xml:space="preserve">
【例①】　10：00～17：00と記入の場合は、備考欄に休憩時間を手書きで記入願います。
【例②】　10：00～12：00、
13：00～17：00と記入の場合は、備考欄への休憩時間の記入は不要です。</t>
    </r>
    <rPh sb="1" eb="3">
      <t>キンム</t>
    </rPh>
    <rPh sb="3" eb="5">
      <t>ジカン</t>
    </rPh>
    <rPh sb="6" eb="8">
      <t>キニュウ</t>
    </rPh>
    <rPh sb="15" eb="16">
      <t>レイ</t>
    </rPh>
    <rPh sb="31" eb="33">
      <t>キニュウ</t>
    </rPh>
    <rPh sb="34" eb="36">
      <t>バアイ</t>
    </rPh>
    <rPh sb="38" eb="40">
      <t>ビコウ</t>
    </rPh>
    <rPh sb="40" eb="41">
      <t>ラン</t>
    </rPh>
    <rPh sb="42" eb="44">
      <t>キュウケイ</t>
    </rPh>
    <rPh sb="44" eb="46">
      <t>ジカン</t>
    </rPh>
    <rPh sb="47" eb="49">
      <t>テガ</t>
    </rPh>
    <rPh sb="51" eb="53">
      <t>キニュウ</t>
    </rPh>
    <rPh sb="53" eb="54">
      <t>ネガ</t>
    </rPh>
    <rPh sb="61" eb="62">
      <t>レイ</t>
    </rPh>
    <rPh sb="90" eb="92">
      <t>キニュウ</t>
    </rPh>
    <rPh sb="93" eb="95">
      <t>バアイ</t>
    </rPh>
    <rPh sb="97" eb="99">
      <t>ビコウ</t>
    </rPh>
    <rPh sb="99" eb="100">
      <t>ラン</t>
    </rPh>
    <rPh sb="102" eb="104">
      <t>キュウケイ</t>
    </rPh>
    <rPh sb="104" eb="106">
      <t>ジカン</t>
    </rPh>
    <rPh sb="107" eb="109">
      <t>キニュウ</t>
    </rPh>
    <rPh sb="110" eb="112">
      <t>フヨウ</t>
    </rPh>
    <phoneticPr fontId="2"/>
  </si>
  <si>
    <t>6h</t>
    <phoneticPr fontId="2"/>
  </si>
  <si>
    <t>【例②】</t>
    <rPh sb="1" eb="2">
      <t>レイ</t>
    </rPh>
    <phoneticPr fontId="2"/>
  </si>
  <si>
    <t>ホームページへのデータ等追加作業</t>
    <phoneticPr fontId="2"/>
  </si>
  <si>
    <t>10：00
13：00</t>
    <phoneticPr fontId="2"/>
  </si>
  <si>
    <t>12：00
17：00</t>
    <phoneticPr fontId="2"/>
  </si>
  <si>
    <t>　（勤務月、住所、氏名、欠勤理由、休憩時間、代理者確認日）</t>
  </si>
  <si>
    <t>正式な書類にはシャチハタ印は</t>
  </si>
  <si>
    <t>監督者の代理の者が確認した日を手書きで記入</t>
    <rPh sb="15" eb="17">
      <t>テガ</t>
    </rPh>
    <phoneticPr fontId="2"/>
  </si>
  <si>
    <t>認められていません。</t>
  </si>
  <si>
    <t>または、短期雇用者が欠勤した場合に理由を手書きで記入</t>
    <rPh sb="4" eb="6">
      <t>タンキ</t>
    </rPh>
    <rPh sb="6" eb="8">
      <t>コヨウ</t>
    </rPh>
    <rPh sb="8" eb="9">
      <t>シャ</t>
    </rPh>
    <rPh sb="10" eb="12">
      <t>ケッキン</t>
    </rPh>
    <rPh sb="14" eb="16">
      <t>バアイ</t>
    </rPh>
    <rPh sb="17" eb="19">
      <t>リユウ</t>
    </rPh>
    <rPh sb="20" eb="22">
      <t>テガ</t>
    </rPh>
    <rPh sb="24" eb="26">
      <t>キニュウ</t>
    </rPh>
    <phoneticPr fontId="2"/>
  </si>
  <si>
    <t>休憩時間がある場合は手書きで記入
例：　休憩時間 12：00～13：00</t>
    <rPh sb="0" eb="2">
      <t>キュウケイ</t>
    </rPh>
    <rPh sb="2" eb="4">
      <t>ジカン</t>
    </rPh>
    <rPh sb="7" eb="9">
      <t>バアイ</t>
    </rPh>
    <rPh sb="10" eb="12">
      <t>テガ</t>
    </rPh>
    <rPh sb="14" eb="16">
      <t>キニュウ</t>
    </rPh>
    <rPh sb="17" eb="18">
      <t>レイ</t>
    </rPh>
    <rPh sb="20" eb="22">
      <t>キュウケイ</t>
    </rPh>
    <rPh sb="22" eb="24">
      <t>ジカン</t>
    </rPh>
    <phoneticPr fontId="2"/>
  </si>
  <si>
    <t>提出年月日</t>
    <rPh sb="0" eb="2">
      <t>テイシュツ</t>
    </rPh>
    <rPh sb="2" eb="5">
      <t>ネンガッピ</t>
    </rPh>
    <phoneticPr fontId="2"/>
  </si>
  <si>
    <t>部局名</t>
  </si>
  <si>
    <t>番号</t>
  </si>
  <si>
    <t>雇用月</t>
    <rPh sb="0" eb="2">
      <t>コヨウ</t>
    </rPh>
    <rPh sb="2" eb="3">
      <t>ツキ</t>
    </rPh>
    <phoneticPr fontId="2"/>
  </si>
  <si>
    <t>給与期間</t>
    <rPh sb="0" eb="2">
      <t>キュウヨ</t>
    </rPh>
    <rPh sb="2" eb="4">
      <t>キカン</t>
    </rPh>
    <phoneticPr fontId="2"/>
  </si>
  <si>
    <t>時間数</t>
    <phoneticPr fontId="2"/>
  </si>
  <si>
    <t>単価</t>
  </si>
  <si>
    <t>雇用
保険
対象
フラグ</t>
    <rPh sb="0" eb="2">
      <t>コヨウ</t>
    </rPh>
    <rPh sb="3" eb="5">
      <t>ホケン</t>
    </rPh>
    <rPh sb="6" eb="8">
      <t>タイショウ</t>
    </rPh>
    <phoneticPr fontId="2"/>
  </si>
  <si>
    <t>支給</t>
    <rPh sb="0" eb="2">
      <t>シキュウ</t>
    </rPh>
    <phoneticPr fontId="2"/>
  </si>
  <si>
    <t>控除</t>
    <rPh sb="0" eb="2">
      <t>コウジョ</t>
    </rPh>
    <phoneticPr fontId="2"/>
  </si>
  <si>
    <t>差引</t>
    <phoneticPr fontId="2"/>
  </si>
  <si>
    <t>雇用保険料（事業主）</t>
    <rPh sb="0" eb="2">
      <t>コヨウ</t>
    </rPh>
    <rPh sb="2" eb="4">
      <t>ホケン</t>
    </rPh>
    <rPh sb="4" eb="5">
      <t>リョウ</t>
    </rPh>
    <rPh sb="6" eb="9">
      <t>ジギョウヌシ</t>
    </rPh>
    <phoneticPr fontId="2"/>
  </si>
  <si>
    <t>労災保険料（事業主）</t>
    <rPh sb="0" eb="2">
      <t>ロウサイ</t>
    </rPh>
    <rPh sb="2" eb="4">
      <t>ホケン</t>
    </rPh>
    <rPh sb="4" eb="5">
      <t>リョウ</t>
    </rPh>
    <rPh sb="6" eb="9">
      <t>ジギョウヌシ</t>
    </rPh>
    <phoneticPr fontId="2"/>
  </si>
  <si>
    <t>労働保険計（事業主）</t>
    <rPh sb="0" eb="2">
      <t>ロウドウ</t>
    </rPh>
    <rPh sb="2" eb="4">
      <t>ホケン</t>
    </rPh>
    <rPh sb="4" eb="5">
      <t>ケイ</t>
    </rPh>
    <rPh sb="6" eb="9">
      <t>ジギョウヌシ</t>
    </rPh>
    <phoneticPr fontId="2"/>
  </si>
  <si>
    <t>予算科目-詳細名／各コード</t>
    <rPh sb="0" eb="2">
      <t>ヨサン</t>
    </rPh>
    <rPh sb="2" eb="4">
      <t>カモク</t>
    </rPh>
    <rPh sb="5" eb="7">
      <t>ショウサイ</t>
    </rPh>
    <rPh sb="7" eb="8">
      <t>メイ</t>
    </rPh>
    <rPh sb="9" eb="10">
      <t>カク</t>
    </rPh>
    <phoneticPr fontId="2"/>
  </si>
  <si>
    <t>開始年月日</t>
    <rPh sb="0" eb="2">
      <t>カイシ</t>
    </rPh>
    <rPh sb="2" eb="5">
      <t>ネンガッピ</t>
    </rPh>
    <phoneticPr fontId="2"/>
  </si>
  <si>
    <t>終了年月日</t>
    <rPh sb="0" eb="2">
      <t>シュウリョウ</t>
    </rPh>
    <rPh sb="2" eb="5">
      <t>ネンガッピ</t>
    </rPh>
    <phoneticPr fontId="2"/>
  </si>
  <si>
    <t>給与額</t>
    <rPh sb="0" eb="2">
      <t>キュウヨ</t>
    </rPh>
    <rPh sb="2" eb="3">
      <t>ガク</t>
    </rPh>
    <phoneticPr fontId="2"/>
  </si>
  <si>
    <t>所得税額</t>
    <rPh sb="0" eb="3">
      <t>ショトクゼイ</t>
    </rPh>
    <rPh sb="3" eb="4">
      <t>ガク</t>
    </rPh>
    <phoneticPr fontId="2"/>
  </si>
  <si>
    <t>本人支給額</t>
    <rPh sb="2" eb="4">
      <t>シキュウ</t>
    </rPh>
    <phoneticPr fontId="2"/>
  </si>
  <si>
    <t>合　　計</t>
    <rPh sb="0" eb="1">
      <t>ゴウ</t>
    </rPh>
    <rPh sb="3" eb="4">
      <t>ケイ</t>
    </rPh>
    <phoneticPr fontId="2"/>
  </si>
  <si>
    <t>※　所得税計算は、給与額が109,000円未満まで計算式にて計算可能ですので、それ以上の支給額になる場合は連絡願います。</t>
    <rPh sb="2" eb="5">
      <t>ショトクゼイ</t>
    </rPh>
    <rPh sb="5" eb="7">
      <t>ケイサン</t>
    </rPh>
    <rPh sb="9" eb="11">
      <t>キュウヨ</t>
    </rPh>
    <rPh sb="11" eb="12">
      <t>ガク</t>
    </rPh>
    <rPh sb="20" eb="21">
      <t>エン</t>
    </rPh>
    <rPh sb="21" eb="23">
      <t>ミマン</t>
    </rPh>
    <rPh sb="25" eb="27">
      <t>ケイサン</t>
    </rPh>
    <rPh sb="27" eb="28">
      <t>シキ</t>
    </rPh>
    <rPh sb="30" eb="32">
      <t>ケイサン</t>
    </rPh>
    <rPh sb="32" eb="34">
      <t>カノウ</t>
    </rPh>
    <rPh sb="41" eb="43">
      <t>イジョウ</t>
    </rPh>
    <rPh sb="44" eb="47">
      <t>シキュウガク</t>
    </rPh>
    <rPh sb="50" eb="52">
      <t>バアイ</t>
    </rPh>
    <rPh sb="53" eb="55">
      <t>レンラク</t>
    </rPh>
    <rPh sb="55" eb="56">
      <t>ネガ</t>
    </rPh>
    <phoneticPr fontId="2"/>
  </si>
  <si>
    <t>※　年又は年度単位で所得税率・労災保険料率が変更される場合がありますので注意願います。</t>
    <rPh sb="2" eb="3">
      <t>ネン</t>
    </rPh>
    <rPh sb="3" eb="4">
      <t>マタ</t>
    </rPh>
    <rPh sb="5" eb="7">
      <t>ネンド</t>
    </rPh>
    <rPh sb="7" eb="9">
      <t>タンイ</t>
    </rPh>
    <rPh sb="15" eb="17">
      <t>ロウサイ</t>
    </rPh>
    <rPh sb="17" eb="19">
      <t>ホケン</t>
    </rPh>
    <rPh sb="19" eb="20">
      <t>リョウ</t>
    </rPh>
    <rPh sb="20" eb="21">
      <t>リツ</t>
    </rPh>
    <rPh sb="22" eb="24">
      <t>ヘンコウ</t>
    </rPh>
    <rPh sb="27" eb="29">
      <t>バアイ</t>
    </rPh>
    <rPh sb="36" eb="38">
      <t>チュウイ</t>
    </rPh>
    <rPh sb="38" eb="39">
      <t>ネガ</t>
    </rPh>
    <phoneticPr fontId="2"/>
  </si>
  <si>
    <t>○○○○</t>
    <phoneticPr fontId="2"/>
  </si>
  <si>
    <t>山梨　花子</t>
    <rPh sb="3" eb="5">
      <t>ハナコ</t>
    </rPh>
    <phoneticPr fontId="2"/>
  </si>
  <si>
    <t>:</t>
    <phoneticPr fontId="2"/>
  </si>
  <si>
    <t>前期試験</t>
    <rPh sb="0" eb="2">
      <t>ゼンキ</t>
    </rPh>
    <rPh sb="2" eb="4">
      <t>シケン</t>
    </rPh>
    <phoneticPr fontId="2"/>
  </si>
  <si>
    <t>科学研究費－基盤S武田信玄（経費コード：M18H000000）</t>
    <phoneticPr fontId="2"/>
  </si>
  <si>
    <t>令和　　年　　月　　日</t>
    <rPh sb="0" eb="1">
      <t>レイ</t>
    </rPh>
    <rPh sb="1" eb="2">
      <t>ワ</t>
    </rPh>
    <rPh sb="4" eb="5">
      <t>ネン</t>
    </rPh>
    <rPh sb="7" eb="8">
      <t>ツキ</t>
    </rPh>
    <rPh sb="10" eb="11">
      <t>ニチ</t>
    </rPh>
    <phoneticPr fontId="2"/>
  </si>
  <si>
    <t>( やまなし たろう )</t>
    <phoneticPr fontId="2"/>
  </si>
  <si>
    <t>山梨 太郎</t>
    <rPh sb="0" eb="2">
      <t>ヤマナシ</t>
    </rPh>
    <rPh sb="3" eb="5">
      <t>タロウ</t>
    </rPh>
    <phoneticPr fontId="2"/>
  </si>
  <si>
    <t>令和　　年　　月　　日　～　令和　　年　　月　　日</t>
    <rPh sb="0" eb="1">
      <t>レイ</t>
    </rPh>
    <rPh sb="1" eb="2">
      <t>ワ</t>
    </rPh>
    <rPh sb="4" eb="5">
      <t>ネン</t>
    </rPh>
    <rPh sb="7" eb="8">
      <t>ガツ</t>
    </rPh>
    <rPh sb="10" eb="11">
      <t>ニチ</t>
    </rPh>
    <rPh sb="14" eb="15">
      <t>レイ</t>
    </rPh>
    <rPh sb="15" eb="16">
      <t>ワ</t>
    </rPh>
    <rPh sb="18" eb="19">
      <t>ネン</t>
    </rPh>
    <rPh sb="21" eb="22">
      <t>ガツ</t>
    </rPh>
    <rPh sb="24" eb="25">
      <t>ニチ</t>
    </rPh>
    <phoneticPr fontId="2"/>
  </si>
  <si>
    <t>別紙のとおり</t>
    <rPh sb="0" eb="2">
      <t>ベッシ</t>
    </rPh>
    <phoneticPr fontId="2"/>
  </si>
  <si>
    <t>後期入試</t>
    <rPh sb="0" eb="2">
      <t>コウキ</t>
    </rPh>
    <rPh sb="2" eb="4">
      <t>ニュウシ</t>
    </rPh>
    <phoneticPr fontId="2"/>
  </si>
  <si>
    <t>消費税相当額 
(外部資金の場合)</t>
    <rPh sb="0" eb="3">
      <t>ショウヒゼイ</t>
    </rPh>
    <rPh sb="3" eb="5">
      <t>ソウトウ</t>
    </rPh>
    <rPh sb="5" eb="6">
      <t>ガク</t>
    </rPh>
    <rPh sb="9" eb="11">
      <t>ガイブ</t>
    </rPh>
    <rPh sb="11" eb="13">
      <t>シキン</t>
    </rPh>
    <rPh sb="14" eb="16">
      <t>バアイ</t>
    </rPh>
    <phoneticPr fontId="2"/>
  </si>
  <si>
    <t>業者 ・立替払・ 短期雇用 ・ 旅費謝金</t>
    <phoneticPr fontId="2"/>
  </si>
  <si>
    <t>　（該当項目を○で囲んでください）</t>
    <rPh sb="2" eb="4">
      <t>ガイトウ</t>
    </rPh>
    <rPh sb="4" eb="6">
      <t>コウモク</t>
    </rPh>
    <rPh sb="9" eb="10">
      <t>カコ</t>
    </rPh>
    <phoneticPr fontId="2"/>
  </si>
  <si>
    <t>債主（相手方）登録依頼書【支出】</t>
    <rPh sb="3" eb="5">
      <t>アイテ</t>
    </rPh>
    <rPh sb="5" eb="6">
      <t>カタ</t>
    </rPh>
    <rPh sb="13" eb="15">
      <t>シシュツ</t>
    </rPh>
    <phoneticPr fontId="2"/>
  </si>
  <si>
    <t>所属・氏名</t>
    <phoneticPr fontId="2"/>
  </si>
  <si>
    <t>経由部署</t>
    <rPh sb="0" eb="2">
      <t>ケイユ</t>
    </rPh>
    <rPh sb="2" eb="4">
      <t>ブショ</t>
    </rPh>
    <phoneticPr fontId="2"/>
  </si>
  <si>
    <t>債主（相手方）コ－ド</t>
  </si>
  <si>
    <t>昭和・平成　　　　年　　　月　　　日</t>
    <rPh sb="3" eb="5">
      <t>ヘイセイ</t>
    </rPh>
    <phoneticPr fontId="2"/>
  </si>
  <si>
    <t>　債主（相手方）名称
  （２０文字）</t>
    <rPh sb="8" eb="10">
      <t>メイショウ</t>
    </rPh>
    <rPh sb="16" eb="18">
      <t>モジ</t>
    </rPh>
    <phoneticPr fontId="2"/>
  </si>
  <si>
    <t>債主（相手方）省略名称
　（全角１５文字）</t>
    <rPh sb="7" eb="9">
      <t>ショウリャク</t>
    </rPh>
    <rPh sb="9" eb="11">
      <t>メイショウ</t>
    </rPh>
    <rPh sb="14" eb="16">
      <t>ゼンカク</t>
    </rPh>
    <rPh sb="18" eb="20">
      <t>モジ</t>
    </rPh>
    <phoneticPr fontId="2"/>
  </si>
  <si>
    <t>債主（相手方）名称カナ</t>
    <rPh sb="7" eb="9">
      <t>メイショウ</t>
    </rPh>
    <phoneticPr fontId="2"/>
  </si>
  <si>
    <t>－</t>
    <phoneticPr fontId="2"/>
  </si>
  <si>
    <t>住民票
登録住所</t>
    <rPh sb="0" eb="3">
      <t>ジュウミンヒョウ</t>
    </rPh>
    <rPh sb="4" eb="6">
      <t>トウロク</t>
    </rPh>
    <rPh sb="6" eb="8">
      <t>ジュウショ</t>
    </rPh>
    <phoneticPr fontId="2"/>
  </si>
  <si>
    <r>
      <t>　　０　その他 　　１　大企業　 　２　中小企業　 　３国等 　　４ＪＶ</t>
    </r>
    <r>
      <rPr>
        <sz val="8"/>
        <rFont val="ＭＳ Ｐゴシック"/>
        <family val="3"/>
        <charset val="128"/>
      </rPr>
      <t>（共同企業体）</t>
    </r>
    <phoneticPr fontId="2"/>
  </si>
  <si>
    <t>金融機関名フリガナ</t>
    <rPh sb="0" eb="2">
      <t>キンユウ</t>
    </rPh>
    <rPh sb="2" eb="4">
      <t>キカン</t>
    </rPh>
    <rPh sb="4" eb="5">
      <t>メイ</t>
    </rPh>
    <phoneticPr fontId="2"/>
  </si>
  <si>
    <t>銀　　　行</t>
  </si>
  <si>
    <t>店</t>
    <rPh sb="0" eb="1">
      <t>ミセ</t>
    </rPh>
    <phoneticPr fontId="2"/>
  </si>
  <si>
    <t>　銀行コ－ド</t>
    <rPh sb="1" eb="3">
      <t>ギンコウ</t>
    </rPh>
    <phoneticPr fontId="2"/>
  </si>
  <si>
    <t>　支店コ－ド</t>
    <rPh sb="1" eb="3">
      <t>シテン</t>
    </rPh>
    <phoneticPr fontId="2"/>
  </si>
  <si>
    <t>　出張所コ－ド</t>
    <rPh sb="1" eb="2">
      <t>シュツ</t>
    </rPh>
    <rPh sb="2" eb="3">
      <t>チョウ</t>
    </rPh>
    <rPh sb="3" eb="4">
      <t>ジョ</t>
    </rPh>
    <phoneticPr fontId="2"/>
  </si>
  <si>
    <r>
      <t>口座名義人カナ</t>
    </r>
    <r>
      <rPr>
        <sz val="10"/>
        <rFont val="ＭＳ Ｐゴシック"/>
        <family val="3"/>
        <charset val="128"/>
      </rPr>
      <t xml:space="preserve">
(３１文字）</t>
    </r>
    <rPh sb="0" eb="2">
      <t>コウザ</t>
    </rPh>
    <rPh sb="2" eb="4">
      <t>メイギ</t>
    </rPh>
    <rPh sb="4" eb="5">
      <t>ニン</t>
    </rPh>
    <rPh sb="11" eb="13">
      <t>モジ</t>
    </rPh>
    <phoneticPr fontId="2"/>
  </si>
  <si>
    <t>新規の場合、○印箇所を全て記入してください。</t>
    <rPh sb="0" eb="2">
      <t>シンキ</t>
    </rPh>
    <rPh sb="3" eb="5">
      <t>バアイ</t>
    </rPh>
    <rPh sb="7" eb="8">
      <t>シルシ</t>
    </rPh>
    <rPh sb="8" eb="10">
      <t>カショ</t>
    </rPh>
    <rPh sb="11" eb="12">
      <t>スベ</t>
    </rPh>
    <rPh sb="13" eb="15">
      <t>キニュウ</t>
    </rPh>
    <phoneticPr fontId="2"/>
  </si>
  <si>
    <t>●印箇所は短期雇用のみ記入してください。</t>
    <rPh sb="1" eb="2">
      <t>イン</t>
    </rPh>
    <rPh sb="2" eb="4">
      <t>カショ</t>
    </rPh>
    <rPh sb="5" eb="7">
      <t>タンキ</t>
    </rPh>
    <rPh sb="7" eb="9">
      <t>コヨウ</t>
    </rPh>
    <rPh sb="11" eb="13">
      <t>キニュウ</t>
    </rPh>
    <phoneticPr fontId="2"/>
  </si>
  <si>
    <t>変更の場合は、変更箇所と★の欄の記入をお願いします（★の欄は事務担当者が記入してください）</t>
    <rPh sb="0" eb="2">
      <t>ヘンコウ</t>
    </rPh>
    <rPh sb="3" eb="5">
      <t>バアイ</t>
    </rPh>
    <rPh sb="7" eb="9">
      <t>ヘンコウ</t>
    </rPh>
    <rPh sb="9" eb="11">
      <t>カショ</t>
    </rPh>
    <rPh sb="14" eb="15">
      <t>ラン</t>
    </rPh>
    <rPh sb="16" eb="18">
      <t>キニュウ</t>
    </rPh>
    <rPh sb="20" eb="21">
      <t>ネガ</t>
    </rPh>
    <rPh sb="28" eb="29">
      <t>ラン</t>
    </rPh>
    <rPh sb="30" eb="32">
      <t>ジム</t>
    </rPh>
    <rPh sb="32" eb="35">
      <t>タントウシャ</t>
    </rPh>
    <rPh sb="36" eb="38">
      <t>キニュウ</t>
    </rPh>
    <phoneticPr fontId="2"/>
  </si>
  <si>
    <t>口座名義人カナ欄の濁点・半濁点は１文字として記入してください。</t>
    <rPh sb="0" eb="2">
      <t>コウザ</t>
    </rPh>
    <rPh sb="2" eb="4">
      <t>メイギ</t>
    </rPh>
    <rPh sb="4" eb="5">
      <t>ニン</t>
    </rPh>
    <rPh sb="7" eb="8">
      <t>ラン</t>
    </rPh>
    <rPh sb="9" eb="11">
      <t>ダクテン</t>
    </rPh>
    <rPh sb="12" eb="15">
      <t>ハンダクテン</t>
    </rPh>
    <rPh sb="17" eb="19">
      <t>モジ</t>
    </rPh>
    <rPh sb="22" eb="24">
      <t>キニュウ</t>
    </rPh>
    <phoneticPr fontId="2"/>
  </si>
  <si>
    <t>※印箇所は本学経由部署担当者が記入してください。</t>
    <rPh sb="1" eb="2">
      <t>ジルシ</t>
    </rPh>
    <rPh sb="2" eb="4">
      <t>カショ</t>
    </rPh>
    <rPh sb="5" eb="7">
      <t>ホンガク</t>
    </rPh>
    <rPh sb="7" eb="9">
      <t>ケイユ</t>
    </rPh>
    <rPh sb="9" eb="11">
      <t>ブショ</t>
    </rPh>
    <rPh sb="11" eb="14">
      <t>タントウシャ</t>
    </rPh>
    <rPh sb="15" eb="17">
      <t>キニュウ</t>
    </rPh>
    <phoneticPr fontId="2"/>
  </si>
  <si>
    <t>山梨 太郎</t>
    <phoneticPr fontId="2"/>
  </si>
  <si>
    <t>ヤ</t>
    <phoneticPr fontId="2"/>
  </si>
  <si>
    <t>マ</t>
    <phoneticPr fontId="2"/>
  </si>
  <si>
    <t>ナ</t>
    <phoneticPr fontId="2"/>
  </si>
  <si>
    <t>シ</t>
    <phoneticPr fontId="2"/>
  </si>
  <si>
    <t>タ</t>
    <phoneticPr fontId="2"/>
  </si>
  <si>
    <t>ロ</t>
    <phoneticPr fontId="2"/>
  </si>
  <si>
    <t>ウ</t>
    <phoneticPr fontId="2"/>
  </si>
  <si>
    <t>－</t>
  </si>
  <si>
    <t>-</t>
    <phoneticPr fontId="2"/>
  </si>
  <si>
    <t xml:space="preserve">山梨県甲府市武田四丁目3-11 </t>
    <phoneticPr fontId="2"/>
  </si>
  <si>
    <t>山梨中央　銀　　　行</t>
    <rPh sb="0" eb="2">
      <t>ヤマナシ</t>
    </rPh>
    <rPh sb="2" eb="4">
      <t>チュウオウ</t>
    </rPh>
    <phoneticPr fontId="2"/>
  </si>
  <si>
    <t>武田通　店</t>
    <rPh sb="0" eb="2">
      <t>タケダ</t>
    </rPh>
    <rPh sb="2" eb="3">
      <t>トオ</t>
    </rPh>
    <rPh sb="4" eb="5">
      <t>ミセ</t>
    </rPh>
    <phoneticPr fontId="2"/>
  </si>
  <si>
    <t>ヤマナシチュウオウ</t>
  </si>
  <si>
    <t>タケダドオリ</t>
  </si>
  <si>
    <t>　</t>
    <phoneticPr fontId="2"/>
  </si>
  <si>
    <t>山梨 太郎</t>
    <rPh sb="0" eb="2">
      <t>ヤマナシ</t>
    </rPh>
    <rPh sb="3" eb="5">
      <t>タロウ</t>
    </rPh>
    <phoneticPr fontId="2"/>
  </si>
  <si>
    <t>G21TK000</t>
    <phoneticPr fontId="2"/>
  </si>
  <si>
    <t>:</t>
    <phoneticPr fontId="2"/>
  </si>
  <si>
    <t>地域連携支援プロジェクトに関わるプログラム開発補助</t>
    <rPh sb="0" eb="2">
      <t>チイキ</t>
    </rPh>
    <rPh sb="2" eb="4">
      <t>レンケイ</t>
    </rPh>
    <rPh sb="4" eb="6">
      <t>シエン</t>
    </rPh>
    <rPh sb="13" eb="14">
      <t>カカ</t>
    </rPh>
    <rPh sb="21" eb="23">
      <t>カイハツ</t>
    </rPh>
    <rPh sb="23" eb="25">
      <t>ホジョ</t>
    </rPh>
    <phoneticPr fontId="2"/>
  </si>
  <si>
    <t>令和　　　年　　　月　　　日現在</t>
    <rPh sb="0" eb="1">
      <t>レイ</t>
    </rPh>
    <rPh sb="1" eb="2">
      <t>ワ</t>
    </rPh>
    <phoneticPr fontId="2"/>
  </si>
  <si>
    <t>出　勤　予　定　表</t>
    <rPh sb="0" eb="1">
      <t>デ</t>
    </rPh>
    <rPh sb="2" eb="3">
      <t>ツトム</t>
    </rPh>
    <rPh sb="4" eb="5">
      <t>ヨ</t>
    </rPh>
    <rPh sb="6" eb="7">
      <t>サダム</t>
    </rPh>
    <rPh sb="8" eb="9">
      <t>ヒョウ</t>
    </rPh>
    <phoneticPr fontId="2"/>
  </si>
  <si>
    <t>令和2年4月分</t>
    <rPh sb="0" eb="1">
      <t>レイ</t>
    </rPh>
    <rPh sb="1" eb="2">
      <t>ワ</t>
    </rPh>
    <rPh sb="3" eb="4">
      <t>ネン</t>
    </rPh>
    <rPh sb="5" eb="7">
      <t>ガツブン</t>
    </rPh>
    <phoneticPr fontId="2"/>
  </si>
  <si>
    <t>12:00～13:00</t>
    <phoneticPr fontId="2"/>
  </si>
  <si>
    <t>休憩</t>
    <phoneticPr fontId="2"/>
  </si>
  <si>
    <t>教育研究経費－○○研究費         　1010010100000000-○○○○○〇</t>
    <rPh sb="0" eb="2">
      <t>キョウイク</t>
    </rPh>
    <rPh sb="2" eb="4">
      <t>ケンキュウ</t>
    </rPh>
    <rPh sb="4" eb="6">
      <t>ケイヒ</t>
    </rPh>
    <rPh sb="9" eb="12">
      <t>ケンキュウヒ</t>
    </rPh>
    <phoneticPr fontId="2"/>
  </si>
  <si>
    <t>教育研究経費－○○研究費         　1010010100000000-○○○○○〇</t>
    <phoneticPr fontId="2"/>
  </si>
  <si>
    <t>令和3年○月分</t>
    <rPh sb="0" eb="1">
      <t>レイ</t>
    </rPh>
    <rPh sb="1" eb="2">
      <t>ワ</t>
    </rPh>
    <rPh sb="3" eb="4">
      <t>ネン</t>
    </rPh>
    <rPh sb="5" eb="7">
      <t>ガツブン</t>
    </rPh>
    <phoneticPr fontId="2"/>
  </si>
  <si>
    <t>インク浸透印以外で押印</t>
    <rPh sb="3" eb="5">
      <t>シントウ</t>
    </rPh>
    <rPh sb="5" eb="6">
      <t>イン</t>
    </rPh>
    <rPh sb="6" eb="8">
      <t>イガイ</t>
    </rPh>
    <rPh sb="9" eb="11">
      <t>オウイン</t>
    </rPh>
    <phoneticPr fontId="2"/>
  </si>
  <si>
    <t>（シャチハタ印、ネーム印等は不可）</t>
    <rPh sb="6" eb="7">
      <t>イン</t>
    </rPh>
    <rPh sb="11" eb="12">
      <t>イン</t>
    </rPh>
    <rPh sb="12" eb="13">
      <t>トウ</t>
    </rPh>
    <rPh sb="14" eb="16">
      <t>フカ</t>
    </rPh>
    <phoneticPr fontId="2"/>
  </si>
  <si>
    <t>必ず、印鑑（朱肉を使用する印）で
押印をお願いします。</t>
    <rPh sb="3" eb="5">
      <t>インカン</t>
    </rPh>
    <rPh sb="6" eb="8">
      <t>シュニク</t>
    </rPh>
    <rPh sb="9" eb="11">
      <t>シヨウ</t>
    </rPh>
    <rPh sb="13" eb="14">
      <t>イン</t>
    </rPh>
    <rPh sb="17" eb="19">
      <t>オウイン</t>
    </rPh>
    <phoneticPr fontId="2"/>
  </si>
  <si>
    <t>スポーツの日</t>
    <phoneticPr fontId="2"/>
  </si>
  <si>
    <t>大学入学共通テスト</t>
    <rPh sb="0" eb="4">
      <t>ダイガクニュウガク</t>
    </rPh>
    <rPh sb="4" eb="6">
      <t>キョウツウ</t>
    </rPh>
    <phoneticPr fontId="2"/>
  </si>
  <si>
    <t xml:space="preserve">
</t>
    <phoneticPr fontId="2"/>
  </si>
  <si>
    <t>:</t>
    <phoneticPr fontId="2"/>
  </si>
  <si>
    <t>有の場合    （週勤務時間合計：   　時間/週）</t>
    <phoneticPr fontId="2"/>
  </si>
  <si>
    <r>
      <t xml:space="preserve">Ｒ４年度 </t>
    </r>
    <r>
      <rPr>
        <b/>
        <sz val="16"/>
        <rFont val="ＪＳ明朝"/>
        <family val="1"/>
        <charset val="128"/>
      </rPr>
      <t>短期雇用者支給調書</t>
    </r>
    <rPh sb="5" eb="7">
      <t>タンキ</t>
    </rPh>
    <rPh sb="7" eb="9">
      <t>コヨウ</t>
    </rPh>
    <rPh sb="9" eb="10">
      <t>シャ</t>
    </rPh>
    <phoneticPr fontId="2"/>
  </si>
  <si>
    <t>高橋 正和</t>
    <rPh sb="0" eb="2">
      <t>タカハシ</t>
    </rPh>
    <rPh sb="3" eb="5">
      <t>マサカズ</t>
    </rPh>
    <phoneticPr fontId="2"/>
  </si>
  <si>
    <t>Ｒ４年度 短期雇用者支給調書</t>
    <rPh sb="2" eb="4">
      <t>ネンド</t>
    </rPh>
    <rPh sb="5" eb="7">
      <t>タンキ</t>
    </rPh>
    <rPh sb="7" eb="9">
      <t>コヨウ</t>
    </rPh>
    <rPh sb="9" eb="10">
      <t>シャ</t>
    </rPh>
    <phoneticPr fontId="2"/>
  </si>
  <si>
    <t xml:space="preserve">  工学部コンピュータ理工学科 学部4年 (T20CS000)</t>
    <rPh sb="2" eb="4">
      <t>コウガク</t>
    </rPh>
    <rPh sb="4" eb="5">
      <t>ブ</t>
    </rPh>
    <rPh sb="11" eb="13">
      <t>リコウ</t>
    </rPh>
    <rPh sb="13" eb="14">
      <t>ガク</t>
    </rPh>
    <rPh sb="14" eb="15">
      <t>カ</t>
    </rPh>
    <rPh sb="16" eb="18">
      <t>ガクブ</t>
    </rPh>
    <rPh sb="19" eb="20">
      <t>ネン</t>
    </rPh>
    <phoneticPr fontId="2"/>
  </si>
  <si>
    <t>非常勤職員俸給表　一般（一）上段の額　■　（ 965円 ）</t>
    <rPh sb="0" eb="3">
      <t>ヒジョウキン</t>
    </rPh>
    <rPh sb="3" eb="5">
      <t>ショクイン</t>
    </rPh>
    <rPh sb="5" eb="7">
      <t>ホウキュウ</t>
    </rPh>
    <rPh sb="7" eb="8">
      <t>ヒョウ</t>
    </rPh>
    <rPh sb="9" eb="11">
      <t>イッパン</t>
    </rPh>
    <rPh sb="12" eb="13">
      <t>イチ</t>
    </rPh>
    <rPh sb="14" eb="16">
      <t>ジョウダン</t>
    </rPh>
    <rPh sb="17" eb="18">
      <t>ガク</t>
    </rPh>
    <rPh sb="26" eb="27">
      <t>エン</t>
    </rPh>
    <phoneticPr fontId="2"/>
  </si>
  <si>
    <t>非常勤職員俸給表　一般（一）上段の額　☑　（ 965円 ）</t>
    <rPh sb="0" eb="3">
      <t>ヒジョウキン</t>
    </rPh>
    <rPh sb="3" eb="5">
      <t>ショクイン</t>
    </rPh>
    <rPh sb="5" eb="7">
      <t>ホウキュウ</t>
    </rPh>
    <rPh sb="7" eb="8">
      <t>ヒョウ</t>
    </rPh>
    <rPh sb="9" eb="11">
      <t>イッパン</t>
    </rPh>
    <rPh sb="12" eb="13">
      <t>イチ</t>
    </rPh>
    <rPh sb="14" eb="16">
      <t>ジョウダン</t>
    </rPh>
    <rPh sb="17" eb="18">
      <t>ガク</t>
    </rPh>
    <rPh sb="26" eb="27">
      <t>エン</t>
    </rPh>
    <phoneticPr fontId="2"/>
  </si>
  <si>
    <t>山梨県立山梨高等学校入学</t>
    <phoneticPr fontId="2"/>
  </si>
  <si>
    <t>月分</t>
    <rPh sb="0" eb="1">
      <t>ガツ</t>
    </rPh>
    <rPh sb="1" eb="2">
      <t>ブン</t>
    </rPh>
    <phoneticPr fontId="2"/>
  </si>
  <si>
    <t>月分</t>
    <rPh sb="1" eb="2">
      <t>ブン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</si>
</sst>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0;[Red]0.0"/>
    <numFmt numFmtId="178" formatCode="#,##0_ "/>
    <numFmt numFmtId="179" formatCode="#,##0.00_ "/>
    <numFmt numFmtId="180" formatCode="yyyy/mm"/>
    <numFmt numFmtId="181" formatCode="&quot;支出総額　&quot;#,##0_ &quot;円&quot;"/>
  </numFmts>
  <fonts count="6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b/>
      <sz val="16"/>
      <name val="ＭＳ Ｐ明朝"/>
      <family val="1"/>
      <charset val="128"/>
    </font>
    <font>
      <sz val="11"/>
      <name val="ＭＳ Ｐ明朝"/>
      <family val="1"/>
      <charset val="128"/>
    </font>
    <font>
      <sz val="8"/>
      <name val="ＭＳ Ｐ明朝"/>
      <family val="1"/>
      <charset val="128"/>
    </font>
    <font>
      <sz val="6"/>
      <name val="ＭＳ Ｐ明朝"/>
      <family val="1"/>
      <charset val="128"/>
    </font>
    <font>
      <sz val="9"/>
      <name val="ＭＳ Ｐ明朝"/>
      <family val="1"/>
      <charset val="128"/>
    </font>
    <font>
      <sz val="5"/>
      <name val="ＭＳ Ｐ明朝"/>
      <family val="1"/>
      <charset val="128"/>
    </font>
    <font>
      <sz val="11"/>
      <name val="ＭＳ Ｐゴシック"/>
      <family val="3"/>
      <charset val="128"/>
    </font>
    <font>
      <sz val="10"/>
      <name val="ＭＳ Ｐ明朝"/>
      <family val="1"/>
      <charset val="128"/>
    </font>
    <font>
      <b/>
      <sz val="11"/>
      <color indexed="10"/>
      <name val="ＭＳ Ｐゴシック"/>
      <family val="3"/>
      <charset val="128"/>
    </font>
    <font>
      <sz val="11"/>
      <color indexed="10"/>
      <name val="ＭＳ Ｐ明朝"/>
      <family val="1"/>
      <charset val="128"/>
    </font>
    <font>
      <b/>
      <sz val="11"/>
      <color indexed="10"/>
      <name val="ＭＳ Ｐ明朝"/>
      <family val="1"/>
      <charset val="128"/>
    </font>
    <font>
      <b/>
      <sz val="10"/>
      <color indexed="10"/>
      <name val="ＭＳ Ｐ明朝"/>
      <family val="1"/>
      <charset val="128"/>
    </font>
    <font>
      <sz val="12"/>
      <name val="ＭＳ 明朝"/>
      <family val="1"/>
      <charset val="128"/>
    </font>
    <font>
      <sz val="9"/>
      <name val="ＭＳ Ｐゴシック"/>
      <family val="3"/>
      <charset val="128"/>
    </font>
    <font>
      <sz val="10"/>
      <name val="ＭＳ Ｐゴシック"/>
      <family val="3"/>
      <charset val="128"/>
    </font>
    <font>
      <sz val="8"/>
      <name val="ＭＳ Ｐゴシック"/>
      <family val="3"/>
      <charset val="128"/>
    </font>
    <font>
      <sz val="18"/>
      <name val="ＭＳ Ｐゴシック"/>
      <family val="3"/>
      <charset val="128"/>
    </font>
    <font>
      <b/>
      <sz val="10"/>
      <name val="ＭＳ Ｐゴシック"/>
      <family val="3"/>
      <charset val="128"/>
    </font>
    <font>
      <sz val="12"/>
      <name val="Century"/>
      <family val="1"/>
    </font>
    <font>
      <sz val="10"/>
      <name val="Times New Roman"/>
      <family val="1"/>
    </font>
    <font>
      <sz val="9"/>
      <name val="ＭＳ 明朝"/>
      <family val="1"/>
      <charset val="128"/>
    </font>
    <font>
      <b/>
      <sz val="11"/>
      <name val="ＭＳ Ｐゴシック"/>
      <family val="3"/>
      <charset val="128"/>
    </font>
    <font>
      <sz val="9"/>
      <name val="Century"/>
      <family val="1"/>
    </font>
    <font>
      <sz val="12"/>
      <color indexed="10"/>
      <name val="ＭＳ Ｐ明朝"/>
      <family val="1"/>
      <charset val="128"/>
    </font>
    <font>
      <sz val="18"/>
      <name val="ＭＳ 明朝"/>
      <family val="1"/>
      <charset val="128"/>
    </font>
    <font>
      <b/>
      <sz val="9"/>
      <color indexed="81"/>
      <name val="ＭＳ Ｐゴシック"/>
      <family val="3"/>
      <charset val="128"/>
    </font>
    <font>
      <sz val="12"/>
      <name val="ＭＳ Ｐ明朝"/>
      <family val="1"/>
      <charset val="128"/>
    </font>
    <font>
      <sz val="14"/>
      <name val="ＭＳ Ｐ明朝"/>
      <family val="1"/>
      <charset val="128"/>
    </font>
    <font>
      <sz val="12"/>
      <name val="ＭＳ Ｐゴシック"/>
      <family val="3"/>
      <charset val="128"/>
    </font>
    <font>
      <sz val="10.5"/>
      <name val="ＭＳ 明朝"/>
      <family val="1"/>
      <charset val="128"/>
    </font>
    <font>
      <sz val="10"/>
      <name val="ＭＳ 明朝"/>
      <family val="1"/>
      <charset val="128"/>
    </font>
    <font>
      <sz val="9"/>
      <color indexed="81"/>
      <name val="ＭＳ Ｐゴシック"/>
      <family val="3"/>
      <charset val="128"/>
    </font>
    <font>
      <sz val="9"/>
      <color indexed="10"/>
      <name val="ＭＳ Ｐゴシック"/>
      <family val="3"/>
      <charset val="128"/>
    </font>
    <font>
      <b/>
      <sz val="9"/>
      <color indexed="81"/>
      <name val="MS P ゴシック"/>
      <family val="3"/>
      <charset val="128"/>
    </font>
    <font>
      <b/>
      <sz val="8"/>
      <color indexed="10"/>
      <name val="ＭＳ Ｐ明朝"/>
      <family val="1"/>
      <charset val="128"/>
    </font>
    <font>
      <b/>
      <sz val="14"/>
      <color rgb="FFFF0000"/>
      <name val="ＭＳ Ｐ明朝"/>
      <family val="1"/>
      <charset val="128"/>
    </font>
    <font>
      <sz val="6"/>
      <color theme="1"/>
      <name val="ＭＳ Ｐ明朝"/>
      <family val="1"/>
      <charset val="128"/>
    </font>
    <font>
      <sz val="11"/>
      <color rgb="FFFF0000"/>
      <name val="ＭＳ 明朝"/>
      <family val="1"/>
      <charset val="128"/>
    </font>
    <font>
      <sz val="8"/>
      <color theme="1"/>
      <name val="ＭＳ Ｐ明朝"/>
      <family val="1"/>
      <charset val="128"/>
    </font>
    <font>
      <sz val="9"/>
      <color theme="1"/>
      <name val="ＭＳ Ｐ明朝"/>
      <family val="1"/>
      <charset val="128"/>
    </font>
    <font>
      <sz val="9"/>
      <color indexed="81"/>
      <name val="MS P ゴシック"/>
      <family val="3"/>
      <charset val="128"/>
    </font>
    <font>
      <sz val="10"/>
      <color rgb="FFFF0000"/>
      <name val="ＭＳ 明朝"/>
      <family val="1"/>
      <charset val="128"/>
    </font>
    <font>
      <sz val="12"/>
      <color indexed="10"/>
      <name val="Century"/>
      <family val="1"/>
    </font>
    <font>
      <strike/>
      <sz val="12"/>
      <name val="ＭＳ 明朝"/>
      <family val="1"/>
      <charset val="128"/>
    </font>
    <font>
      <b/>
      <sz val="16"/>
      <name val="ＭＳ Ｐゴシック"/>
      <family val="3"/>
      <charset val="128"/>
    </font>
    <font>
      <sz val="14"/>
      <name val="ＭＳ Ｐゴシック"/>
      <family val="3"/>
      <charset val="128"/>
    </font>
    <font>
      <b/>
      <sz val="14"/>
      <color rgb="FFFF0000"/>
      <name val="ＭＳ Ｐゴシック"/>
      <family val="3"/>
      <charset val="128"/>
    </font>
    <font>
      <b/>
      <sz val="12"/>
      <color rgb="FFFF0000"/>
      <name val="ＭＳ Ｐゴシック"/>
      <family val="3"/>
      <charset val="128"/>
    </font>
    <font>
      <b/>
      <u val="double"/>
      <sz val="12"/>
      <color rgb="FFFF0000"/>
      <name val="ＭＳ Ｐゴシック"/>
      <family val="3"/>
      <charset val="128"/>
    </font>
    <font>
      <sz val="10"/>
      <color indexed="10"/>
      <name val="ＭＳ Ｐ明朝"/>
      <family val="1"/>
      <charset val="128"/>
    </font>
    <font>
      <sz val="9"/>
      <color indexed="10"/>
      <name val="ＭＳ Ｐ明朝"/>
      <family val="1"/>
      <charset val="128"/>
    </font>
    <font>
      <b/>
      <sz val="11"/>
      <color rgb="FFFF0000"/>
      <name val="ＭＳ Ｐゴシック"/>
      <family val="3"/>
      <charset val="128"/>
    </font>
    <font>
      <b/>
      <u val="double"/>
      <sz val="14"/>
      <color rgb="FFFF0000"/>
      <name val="ＭＳ Ｐゴシック"/>
      <family val="3"/>
      <charset val="128"/>
    </font>
    <font>
      <sz val="11"/>
      <color rgb="FFFF0000"/>
      <name val="ＭＳ Ｐ明朝"/>
      <family val="1"/>
      <charset val="128"/>
    </font>
    <font>
      <b/>
      <sz val="16"/>
      <name val="ＪＳ明朝"/>
      <family val="1"/>
      <charset val="128"/>
    </font>
    <font>
      <b/>
      <sz val="16"/>
      <name val="ＪＳ明朝"/>
      <family val="1"/>
    </font>
  </fonts>
  <fills count="14">
    <fill>
      <patternFill patternType="none"/>
    </fill>
    <fill>
      <patternFill patternType="gray125"/>
    </fill>
    <fill>
      <patternFill patternType="solid">
        <fgColor indexed="5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rgb="FFFFFF00"/>
        <bgColor indexed="64"/>
      </patternFill>
    </fill>
    <fill>
      <patternFill patternType="solid">
        <fgColor indexed="47"/>
        <bgColor indexed="64"/>
      </patternFill>
    </fill>
    <fill>
      <patternFill patternType="solid">
        <fgColor indexed="26"/>
        <bgColor indexed="64"/>
      </patternFill>
    </fill>
    <fill>
      <patternFill patternType="solid">
        <fgColor indexed="42"/>
        <bgColor indexed="64"/>
      </patternFill>
    </fill>
    <fill>
      <patternFill patternType="solid">
        <fgColor indexed="13"/>
        <bgColor indexed="64"/>
      </patternFill>
    </fill>
    <fill>
      <patternFill patternType="solid">
        <fgColor theme="4" tint="0.79998168889431442"/>
        <bgColor indexed="64"/>
      </patternFill>
    </fill>
    <fill>
      <patternFill patternType="solid">
        <fgColor indexed="43"/>
        <bgColor indexed="64"/>
      </patternFill>
    </fill>
    <fill>
      <patternFill patternType="solid">
        <fgColor theme="0" tint="-4.9989318521683403E-2"/>
        <bgColor indexed="64"/>
      </patternFill>
    </fill>
    <fill>
      <patternFill patternType="solid">
        <fgColor rgb="FFFFFF99"/>
        <bgColor indexed="64"/>
      </patternFill>
    </fill>
  </fills>
  <borders count="147">
    <border>
      <left/>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style="hair">
        <color indexed="64"/>
      </top>
      <bottom/>
      <diagonal/>
    </border>
    <border>
      <left/>
      <right style="hair">
        <color indexed="64"/>
      </right>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hair">
        <color indexed="64"/>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double">
        <color indexed="64"/>
      </right>
      <top/>
      <bottom style="thin">
        <color indexed="64"/>
      </bottom>
      <diagonal/>
    </border>
    <border>
      <left style="thin">
        <color indexed="64"/>
      </left>
      <right/>
      <top/>
      <bottom/>
      <diagonal/>
    </border>
    <border>
      <left/>
      <right style="double">
        <color indexed="64"/>
      </right>
      <top/>
      <bottom/>
      <diagonal/>
    </border>
    <border>
      <left style="double">
        <color indexed="64"/>
      </left>
      <right/>
      <top/>
      <bottom/>
      <diagonal/>
    </border>
    <border>
      <left style="double">
        <color indexed="64"/>
      </left>
      <right/>
      <top/>
      <bottom style="thin">
        <color indexed="64"/>
      </bottom>
      <diagonal/>
    </border>
    <border>
      <left style="double">
        <color indexed="64"/>
      </left>
      <right/>
      <top style="dashDot">
        <color indexed="64"/>
      </top>
      <bottom/>
      <diagonal/>
    </border>
    <border>
      <left/>
      <right style="thin">
        <color indexed="64"/>
      </right>
      <top style="dashDot">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medium">
        <color indexed="64"/>
      </top>
      <bottom style="thin">
        <color indexed="64"/>
      </bottom>
      <diagonal/>
    </border>
    <border>
      <left/>
      <right style="hair">
        <color indexed="64"/>
      </right>
      <top style="hair">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thin">
        <color indexed="64"/>
      </top>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right/>
      <top style="dashDot">
        <color indexed="64"/>
      </top>
      <bottom/>
      <diagonal/>
    </border>
    <border>
      <left/>
      <right/>
      <top/>
      <bottom style="dashDot">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hair">
        <color indexed="64"/>
      </left>
      <right/>
      <top style="thin">
        <color indexed="64"/>
      </top>
      <bottom/>
      <diagonal/>
    </border>
    <border>
      <left/>
      <right/>
      <top style="hair">
        <color indexed="64"/>
      </top>
      <bottom style="hair">
        <color indexed="64"/>
      </bottom>
      <diagonal/>
    </border>
    <border>
      <left style="double">
        <color indexed="64"/>
      </left>
      <right/>
      <top style="hair">
        <color indexed="64"/>
      </top>
      <bottom/>
      <diagonal/>
    </border>
    <border>
      <left style="double">
        <color indexed="64"/>
      </left>
      <right/>
      <top style="thin">
        <color indexed="64"/>
      </top>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double">
        <color indexed="64"/>
      </left>
      <right/>
      <top/>
      <bottom style="hair">
        <color indexed="64"/>
      </bottom>
      <diagonal/>
    </border>
    <border>
      <left style="thin">
        <color indexed="64"/>
      </left>
      <right/>
      <top style="hair">
        <color indexed="64"/>
      </top>
      <bottom/>
      <diagonal/>
    </border>
    <border>
      <left style="thin">
        <color indexed="64"/>
      </left>
      <right/>
      <top/>
      <bottom style="hair">
        <color indexed="64"/>
      </bottom>
      <diagonal/>
    </border>
    <border>
      <left/>
      <right style="double">
        <color indexed="64"/>
      </right>
      <top style="thin">
        <color indexed="64"/>
      </top>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double">
        <color indexed="64"/>
      </right>
      <top style="hair">
        <color indexed="64"/>
      </top>
      <bottom style="hair">
        <color indexed="64"/>
      </bottom>
      <diagonal/>
    </border>
    <border>
      <left/>
      <right style="thin">
        <color indexed="64"/>
      </right>
      <top/>
      <bottom style="hair">
        <color indexed="64"/>
      </bottom>
      <diagonal/>
    </border>
    <border>
      <left/>
      <right style="double">
        <color indexed="64"/>
      </right>
      <top style="hair">
        <color indexed="64"/>
      </top>
      <bottom/>
      <diagonal/>
    </border>
    <border>
      <left/>
      <right style="double">
        <color indexed="64"/>
      </right>
      <top/>
      <bottom style="hair">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diagonalUp="1">
      <left/>
      <right style="medium">
        <color indexed="64"/>
      </right>
      <top style="thin">
        <color indexed="64"/>
      </top>
      <bottom style="thin">
        <color indexed="64"/>
      </bottom>
      <diagonal style="thin">
        <color indexed="64"/>
      </diagonal>
    </border>
    <border>
      <left style="medium">
        <color indexed="64"/>
      </left>
      <right style="thin">
        <color indexed="64"/>
      </right>
      <top/>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thin">
        <color indexed="64"/>
      </top>
      <bottom style="hair">
        <color indexed="64"/>
      </bottom>
      <diagonal/>
    </border>
    <border>
      <left style="double">
        <color indexed="64"/>
      </left>
      <right/>
      <top style="hair">
        <color indexed="64"/>
      </top>
      <bottom style="hair">
        <color indexed="64"/>
      </bottom>
      <diagonal/>
    </border>
    <border>
      <left style="thin">
        <color indexed="64"/>
      </left>
      <right/>
      <top style="hair">
        <color indexed="64"/>
      </top>
      <bottom style="thin">
        <color indexed="64"/>
      </bottom>
      <diagonal/>
    </border>
    <border>
      <left style="double">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double">
        <color indexed="64"/>
      </right>
      <top style="medium">
        <color indexed="64"/>
      </top>
      <bottom/>
      <diagonal/>
    </border>
    <border>
      <left style="double">
        <color indexed="64"/>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style="double">
        <color indexed="64"/>
      </right>
      <top style="medium">
        <color indexed="64"/>
      </top>
      <bottom/>
      <diagonal/>
    </border>
    <border>
      <left style="double">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double">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thin">
        <color indexed="64"/>
      </right>
      <top/>
      <bottom/>
      <diagonal/>
    </border>
    <border>
      <left style="thin">
        <color indexed="64"/>
      </left>
      <right style="medium">
        <color indexed="64"/>
      </right>
      <top/>
      <bottom/>
      <diagonal/>
    </border>
    <border>
      <left style="thin">
        <color indexed="64"/>
      </left>
      <right style="double">
        <color indexed="64"/>
      </right>
      <top/>
      <bottom style="medium">
        <color indexed="64"/>
      </bottom>
      <diagonal/>
    </border>
    <border>
      <left style="double">
        <color indexed="64"/>
      </left>
      <right/>
      <top style="thin">
        <color indexed="64"/>
      </top>
      <bottom style="medium">
        <color indexed="64"/>
      </bottom>
      <diagonal/>
    </border>
    <border>
      <left style="double">
        <color indexed="64"/>
      </left>
      <right style="double">
        <color indexed="64"/>
      </right>
      <top style="thin">
        <color indexed="64"/>
      </top>
      <bottom style="medium">
        <color indexed="64"/>
      </bottom>
      <diagonal/>
    </border>
    <border>
      <left style="double">
        <color indexed="64"/>
      </left>
      <right style="double">
        <color indexed="64"/>
      </right>
      <top/>
      <bottom style="medium">
        <color indexed="64"/>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double">
        <color indexed="64"/>
      </left>
      <right style="double">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style="double">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thin">
        <color indexed="64"/>
      </left>
      <right style="double">
        <color indexed="64"/>
      </right>
      <top style="medium">
        <color indexed="64"/>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bottom/>
      <diagonal/>
    </border>
    <border>
      <left/>
      <right style="hair">
        <color indexed="64"/>
      </right>
      <top/>
      <bottom/>
      <diagonal/>
    </border>
    <border>
      <left/>
      <right style="double">
        <color indexed="64"/>
      </right>
      <top style="hair">
        <color indexed="64"/>
      </top>
      <bottom style="thin">
        <color indexed="64"/>
      </bottom>
      <diagonal/>
    </border>
  </borders>
  <cellStyleXfs count="5">
    <xf numFmtId="0" fontId="0" fillId="0" borderId="0"/>
    <xf numFmtId="38" fontId="1" fillId="0" borderId="0" applyFont="0" applyFill="0" applyBorder="0" applyAlignment="0" applyProtection="0"/>
    <xf numFmtId="38" fontId="11" fillId="0" borderId="0" applyFont="0" applyFill="0" applyBorder="0" applyAlignment="0" applyProtection="0"/>
    <xf numFmtId="0" fontId="11" fillId="0" borderId="0">
      <alignment vertical="center"/>
    </xf>
    <xf numFmtId="0" fontId="11" fillId="0" borderId="0">
      <alignment vertical="center"/>
    </xf>
  </cellStyleXfs>
  <cellXfs count="819">
    <xf numFmtId="0" fontId="0" fillId="0" borderId="0" xfId="0"/>
    <xf numFmtId="0" fontId="3" fillId="0" borderId="0" xfId="0" applyFont="1"/>
    <xf numFmtId="0" fontId="3" fillId="0" borderId="0" xfId="0" applyFont="1" applyAlignment="1">
      <alignment horizont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vertical="center"/>
    </xf>
    <xf numFmtId="0" fontId="5" fillId="0" borderId="0" xfId="0" applyFont="1" applyAlignment="1">
      <alignment horizontal="center" vertical="center"/>
    </xf>
    <xf numFmtId="0" fontId="6" fillId="0" borderId="0" xfId="0" applyFont="1"/>
    <xf numFmtId="0" fontId="7" fillId="0" borderId="0" xfId="0" applyFont="1"/>
    <xf numFmtId="0" fontId="8" fillId="0" borderId="8" xfId="0" applyFont="1" applyBorder="1" applyAlignment="1">
      <alignment horizontal="right" vertical="center" wrapText="1"/>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right" vertical="center" wrapText="1"/>
    </xf>
    <xf numFmtId="0" fontId="7" fillId="0" borderId="6" xfId="0" applyFont="1" applyBorder="1" applyAlignment="1">
      <alignment vertical="center"/>
    </xf>
    <xf numFmtId="0" fontId="8" fillId="0" borderId="12" xfId="0" applyFont="1" applyBorder="1" applyAlignment="1">
      <alignment horizontal="right" vertical="center"/>
    </xf>
    <xf numFmtId="0" fontId="7" fillId="0" borderId="13" xfId="0" applyFont="1" applyBorder="1" applyAlignment="1">
      <alignment vertical="center"/>
    </xf>
    <xf numFmtId="0" fontId="6" fillId="0" borderId="14" xfId="0" applyFont="1" applyBorder="1"/>
    <xf numFmtId="0" fontId="6" fillId="0" borderId="10" xfId="0" applyFont="1" applyBorder="1"/>
    <xf numFmtId="0" fontId="6" fillId="0" borderId="15" xfId="0" applyFont="1" applyBorder="1"/>
    <xf numFmtId="0" fontId="8" fillId="0" borderId="10" xfId="0" applyFont="1" applyBorder="1" applyAlignment="1">
      <alignment horizontal="right" vertical="center"/>
    </xf>
    <xf numFmtId="0" fontId="7" fillId="0" borderId="3" xfId="0" applyFont="1" applyBorder="1" applyAlignment="1">
      <alignment horizontal="center" vertical="center"/>
    </xf>
    <xf numFmtId="0" fontId="6" fillId="0" borderId="16" xfId="0" applyFont="1" applyBorder="1"/>
    <xf numFmtId="0" fontId="6" fillId="0" borderId="0" xfId="0" applyFont="1" applyAlignment="1">
      <alignment horizontal="left"/>
    </xf>
    <xf numFmtId="0" fontId="6" fillId="0" borderId="17" xfId="0" applyFont="1" applyBorder="1"/>
    <xf numFmtId="0" fontId="6" fillId="0" borderId="18" xfId="0" applyFont="1" applyBorder="1"/>
    <xf numFmtId="0" fontId="6" fillId="0" borderId="5" xfId="0" applyFont="1" applyBorder="1"/>
    <xf numFmtId="0" fontId="6" fillId="0" borderId="0" xfId="0" applyFont="1" applyAlignment="1">
      <alignment horizontal="center" vertical="center"/>
    </xf>
    <xf numFmtId="0" fontId="6" fillId="0" borderId="0" xfId="0" applyFont="1" applyAlignment="1">
      <alignment horizontal="center"/>
    </xf>
    <xf numFmtId="0" fontId="6" fillId="0" borderId="19" xfId="0" applyFont="1" applyBorder="1"/>
    <xf numFmtId="0" fontId="6" fillId="0" borderId="3" xfId="0" applyFont="1" applyBorder="1"/>
    <xf numFmtId="0" fontId="4" fillId="0" borderId="0" xfId="0" applyFont="1"/>
    <xf numFmtId="0" fontId="4" fillId="0" borderId="6" xfId="0" applyFont="1" applyBorder="1" applyAlignment="1">
      <alignment horizontal="left" vertical="center"/>
    </xf>
    <xf numFmtId="0" fontId="7" fillId="0" borderId="0" xfId="0" applyFont="1" applyAlignment="1">
      <alignment vertical="top"/>
    </xf>
    <xf numFmtId="0" fontId="11" fillId="0" borderId="0" xfId="0" applyFont="1" applyAlignment="1">
      <alignment vertical="top"/>
    </xf>
    <xf numFmtId="0" fontId="6" fillId="0" borderId="20" xfId="0" applyFont="1" applyBorder="1" applyAlignment="1">
      <alignment horizontal="center" shrinkToFit="1"/>
    </xf>
    <xf numFmtId="0" fontId="11" fillId="0" borderId="21" xfId="0" applyFont="1" applyBorder="1" applyAlignment="1">
      <alignment shrinkToFit="1"/>
    </xf>
    <xf numFmtId="0" fontId="11" fillId="0" borderId="18" xfId="0" applyFont="1" applyBorder="1" applyAlignment="1">
      <alignment shrinkToFit="1"/>
    </xf>
    <xf numFmtId="0" fontId="11" fillId="0" borderId="5" xfId="0" applyFont="1" applyBorder="1" applyAlignment="1">
      <alignment shrinkToFit="1"/>
    </xf>
    <xf numFmtId="0" fontId="14" fillId="0" borderId="0" xfId="0" applyFont="1"/>
    <xf numFmtId="0" fontId="19" fillId="0" borderId="22" xfId="0" applyFont="1" applyBorder="1"/>
    <xf numFmtId="0" fontId="19" fillId="0" borderId="0" xfId="0" applyFont="1"/>
    <xf numFmtId="0" fontId="20" fillId="0" borderId="0" xfId="0" applyFont="1"/>
    <xf numFmtId="0" fontId="19" fillId="0" borderId="23" xfId="0" applyFont="1" applyBorder="1" applyAlignment="1">
      <alignment horizontal="center" vertical="center"/>
    </xf>
    <xf numFmtId="0" fontId="19" fillId="0" borderId="24"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1" xfId="0" applyFont="1" applyBorder="1" applyAlignment="1">
      <alignment horizontal="center" vertical="center"/>
    </xf>
    <xf numFmtId="0" fontId="19" fillId="0" borderId="28" xfId="0" applyFont="1" applyBorder="1" applyAlignment="1">
      <alignment horizontal="center" vertical="center"/>
    </xf>
    <xf numFmtId="0" fontId="19" fillId="0" borderId="29" xfId="0" applyFont="1" applyBorder="1" applyAlignment="1">
      <alignment horizontal="center" vertical="center"/>
    </xf>
    <xf numFmtId="0" fontId="19" fillId="0" borderId="30" xfId="0" applyFont="1" applyBorder="1" applyAlignment="1">
      <alignment horizontal="center" vertical="center"/>
    </xf>
    <xf numFmtId="0" fontId="19" fillId="0" borderId="31" xfId="0" applyFont="1" applyBorder="1" applyAlignment="1">
      <alignment horizontal="center" vertical="center"/>
    </xf>
    <xf numFmtId="0" fontId="19" fillId="2" borderId="32" xfId="0" applyFont="1" applyFill="1" applyBorder="1" applyAlignment="1">
      <alignment horizontal="right" vertical="center"/>
    </xf>
    <xf numFmtId="0" fontId="19" fillId="0" borderId="0" xfId="0" applyFont="1" applyAlignment="1">
      <alignment horizontal="left" vertical="center"/>
    </xf>
    <xf numFmtId="0" fontId="19" fillId="0" borderId="6" xfId="0" applyFont="1" applyBorder="1" applyAlignment="1">
      <alignment horizontal="left" vertical="center"/>
    </xf>
    <xf numFmtId="0" fontId="19" fillId="0" borderId="35" xfId="0" applyFont="1" applyBorder="1" applyAlignment="1">
      <alignment horizontal="left" vertical="center"/>
    </xf>
    <xf numFmtId="0" fontId="19" fillId="0" borderId="36" xfId="0" applyFont="1" applyBorder="1" applyAlignment="1">
      <alignment horizontal="left" vertical="center"/>
    </xf>
    <xf numFmtId="0" fontId="22" fillId="0" borderId="0" xfId="0" applyFont="1" applyAlignment="1">
      <alignment vertical="center"/>
    </xf>
    <xf numFmtId="0" fontId="19" fillId="0" borderId="0" xfId="0" applyFont="1" applyAlignment="1">
      <alignment vertical="center"/>
    </xf>
    <xf numFmtId="0" fontId="19" fillId="0" borderId="37" xfId="0" applyFont="1" applyBorder="1" applyAlignment="1">
      <alignment horizontal="center" vertical="center"/>
    </xf>
    <xf numFmtId="0" fontId="19" fillId="0" borderId="1" xfId="0" applyFont="1" applyBorder="1"/>
    <xf numFmtId="0" fontId="19" fillId="0" borderId="30" xfId="0" applyFont="1" applyBorder="1"/>
    <xf numFmtId="0" fontId="19" fillId="0" borderId="38" xfId="0" applyFont="1" applyBorder="1"/>
    <xf numFmtId="0" fontId="24" fillId="0" borderId="0" xfId="0" applyFont="1" applyAlignment="1">
      <alignment wrapText="1"/>
    </xf>
    <xf numFmtId="0" fontId="23" fillId="0" borderId="0" xfId="0" applyFont="1" applyAlignment="1">
      <alignment horizontal="left"/>
    </xf>
    <xf numFmtId="0" fontId="26" fillId="0" borderId="0" xfId="0" applyFont="1"/>
    <xf numFmtId="0" fontId="22" fillId="0" borderId="0" xfId="0" applyFont="1"/>
    <xf numFmtId="0" fontId="19" fillId="0" borderId="41" xfId="0" applyFont="1" applyBorder="1" applyAlignment="1">
      <alignment horizontal="center" vertical="center"/>
    </xf>
    <xf numFmtId="0" fontId="19" fillId="0" borderId="42" xfId="0" applyFont="1" applyBorder="1"/>
    <xf numFmtId="0" fontId="19" fillId="0" borderId="43" xfId="0" applyFont="1" applyBorder="1"/>
    <xf numFmtId="0" fontId="19" fillId="0" borderId="44" xfId="0" applyFont="1" applyBorder="1"/>
    <xf numFmtId="0" fontId="25" fillId="0" borderId="4" xfId="0" applyFont="1" applyBorder="1" applyAlignment="1">
      <alignment horizontal="justify" vertical="center" wrapText="1"/>
    </xf>
    <xf numFmtId="0" fontId="27" fillId="0" borderId="4" xfId="0" applyFont="1" applyBorder="1" applyAlignment="1">
      <alignment horizontal="center" vertical="center" wrapText="1"/>
    </xf>
    <xf numFmtId="0" fontId="25" fillId="0" borderId="4" xfId="0" applyFont="1" applyBorder="1" applyAlignment="1">
      <alignment horizontal="center" vertical="center" wrapText="1"/>
    </xf>
    <xf numFmtId="0" fontId="23" fillId="0" borderId="4" xfId="0" applyFont="1" applyBorder="1" applyAlignment="1">
      <alignment horizontal="center" vertical="center" wrapText="1"/>
    </xf>
    <xf numFmtId="0" fontId="17" fillId="0" borderId="46" xfId="0" applyFont="1" applyBorder="1" applyAlignment="1">
      <alignment horizontal="center" vertical="center" wrapText="1"/>
    </xf>
    <xf numFmtId="0" fontId="3" fillId="0" borderId="4" xfId="0" applyFont="1" applyBorder="1" applyAlignment="1">
      <alignment horizontal="center" vertical="center" wrapText="1"/>
    </xf>
    <xf numFmtId="0" fontId="40" fillId="0" borderId="0" xfId="0" applyFont="1" applyAlignment="1">
      <alignment horizontal="left" vertical="center"/>
    </xf>
    <xf numFmtId="0" fontId="8" fillId="0" borderId="7" xfId="0" applyFont="1" applyBorder="1" applyAlignment="1">
      <alignment horizontal="center" vertical="center"/>
    </xf>
    <xf numFmtId="0" fontId="8" fillId="0" borderId="11" xfId="0" applyFont="1" applyBorder="1" applyAlignment="1">
      <alignment horizontal="right" vertical="center"/>
    </xf>
    <xf numFmtId="0" fontId="9" fillId="4" borderId="0" xfId="0" applyFont="1" applyFill="1" applyProtection="1">
      <protection locked="0"/>
    </xf>
    <xf numFmtId="0" fontId="31" fillId="0" borderId="0" xfId="0" applyFont="1" applyAlignment="1">
      <alignment vertical="top" wrapText="1"/>
    </xf>
    <xf numFmtId="0" fontId="7" fillId="0" borderId="10" xfId="0" applyFont="1" applyBorder="1" applyAlignment="1">
      <alignment vertical="top"/>
    </xf>
    <xf numFmtId="0" fontId="3" fillId="0" borderId="0" xfId="0" applyFont="1" applyAlignment="1">
      <alignment horizontal="left"/>
    </xf>
    <xf numFmtId="0" fontId="34" fillId="0" borderId="0" xfId="0" applyFont="1"/>
    <xf numFmtId="0" fontId="3" fillId="0" borderId="0" xfId="0" applyFont="1" applyAlignment="1">
      <alignment horizontal="justify"/>
    </xf>
    <xf numFmtId="0" fontId="35" fillId="0" borderId="0" xfId="0" applyFont="1"/>
    <xf numFmtId="0" fontId="0" fillId="0" borderId="0" xfId="0" applyAlignment="1">
      <alignment horizontal="center"/>
    </xf>
    <xf numFmtId="0" fontId="3" fillId="0" borderId="0" xfId="0" applyFont="1" applyAlignment="1">
      <alignment vertical="center"/>
    </xf>
    <xf numFmtId="0" fontId="3" fillId="0" borderId="1" xfId="0" applyFont="1" applyBorder="1" applyAlignment="1">
      <alignment vertical="center" wrapText="1"/>
    </xf>
    <xf numFmtId="0" fontId="6" fillId="3" borderId="0" xfId="0" applyFont="1" applyFill="1"/>
    <xf numFmtId="0" fontId="6" fillId="3" borderId="0" xfId="0" applyFont="1" applyFill="1" applyAlignment="1">
      <alignment horizontal="left"/>
    </xf>
    <xf numFmtId="0" fontId="6" fillId="3" borderId="0" xfId="0" applyFont="1" applyFill="1" applyAlignment="1">
      <alignment horizontal="center" vertical="center"/>
    </xf>
    <xf numFmtId="0" fontId="41" fillId="0" borderId="7" xfId="0" applyFont="1" applyBorder="1" applyAlignment="1" applyProtection="1">
      <alignment horizontal="center" vertical="center"/>
      <protection locked="0"/>
    </xf>
    <xf numFmtId="0" fontId="41" fillId="0" borderId="11" xfId="0" applyFont="1" applyBorder="1" applyAlignment="1" applyProtection="1">
      <alignment horizontal="right" vertical="center" wrapText="1"/>
      <protection locked="0"/>
    </xf>
    <xf numFmtId="0" fontId="1" fillId="0" borderId="0" xfId="0" applyFont="1"/>
    <xf numFmtId="0" fontId="1" fillId="0" borderId="21" xfId="0" applyFont="1" applyBorder="1" applyAlignment="1">
      <alignment shrinkToFit="1"/>
    </xf>
    <xf numFmtId="0" fontId="1" fillId="0" borderId="18" xfId="0" applyFont="1" applyBorder="1" applyAlignment="1">
      <alignment shrinkToFit="1"/>
    </xf>
    <xf numFmtId="0" fontId="1" fillId="0" borderId="5" xfId="0" applyFont="1" applyBorder="1" applyAlignment="1">
      <alignment shrinkToFit="1"/>
    </xf>
    <xf numFmtId="0" fontId="39" fillId="0" borderId="0" xfId="0" applyFont="1"/>
    <xf numFmtId="14" fontId="0" fillId="0" borderId="0" xfId="0" applyNumberFormat="1"/>
    <xf numFmtId="0" fontId="1" fillId="0" borderId="0" xfId="0" applyFont="1" applyAlignment="1">
      <alignment vertical="top"/>
    </xf>
    <xf numFmtId="0" fontId="0" fillId="3" borderId="0" xfId="0" applyFill="1"/>
    <xf numFmtId="0" fontId="9" fillId="0" borderId="0" xfId="0" applyFont="1" applyProtection="1">
      <protection locked="0"/>
    </xf>
    <xf numFmtId="0" fontId="3" fillId="0" borderId="1" xfId="0" applyFont="1" applyBorder="1" applyAlignment="1">
      <alignment vertical="center"/>
    </xf>
    <xf numFmtId="0" fontId="3" fillId="0" borderId="2" xfId="0" applyFont="1" applyBorder="1" applyAlignment="1">
      <alignment horizontal="center" vertical="center" wrapText="1"/>
    </xf>
    <xf numFmtId="0" fontId="46" fillId="5" borderId="6" xfId="0" applyFont="1" applyFill="1" applyBorder="1" applyAlignment="1">
      <alignment horizontal="left" vertical="center"/>
    </xf>
    <xf numFmtId="0" fontId="46" fillId="5" borderId="6" xfId="0" applyFont="1" applyFill="1" applyBorder="1" applyAlignment="1">
      <alignment vertical="center"/>
    </xf>
    <xf numFmtId="0" fontId="42" fillId="0" borderId="0" xfId="0" applyFont="1"/>
    <xf numFmtId="0" fontId="49" fillId="0" borderId="0" xfId="0" applyFont="1"/>
    <xf numFmtId="0" fontId="50" fillId="0" borderId="0" xfId="0" applyFont="1"/>
    <xf numFmtId="0" fontId="51" fillId="0" borderId="0" xfId="0" applyFont="1"/>
    <xf numFmtId="0" fontId="52" fillId="0" borderId="0" xfId="0" applyFont="1"/>
    <xf numFmtId="0" fontId="5" fillId="0" borderId="0" xfId="0" applyFont="1" applyAlignment="1">
      <alignment vertical="center"/>
    </xf>
    <xf numFmtId="0" fontId="52" fillId="0" borderId="16" xfId="0" applyFont="1" applyBorder="1"/>
    <xf numFmtId="0" fontId="52" fillId="0" borderId="0" xfId="0" applyFont="1" applyAlignment="1">
      <alignment vertical="center" wrapText="1"/>
    </xf>
    <xf numFmtId="0" fontId="9" fillId="0" borderId="8" xfId="0" applyFont="1" applyBorder="1" applyAlignment="1">
      <alignment horizontal="right" vertical="center" wrapText="1"/>
    </xf>
    <xf numFmtId="0" fontId="7" fillId="0" borderId="11" xfId="0" applyFont="1" applyBorder="1" applyAlignment="1">
      <alignment horizontal="right" vertical="center" wrapText="1"/>
    </xf>
    <xf numFmtId="0" fontId="52" fillId="0" borderId="0" xfId="0" applyFont="1" applyAlignment="1">
      <alignment vertical="top" wrapText="1" readingOrder="1"/>
    </xf>
    <xf numFmtId="0" fontId="57" fillId="0" borderId="0" xfId="0" applyFont="1"/>
    <xf numFmtId="0" fontId="13" fillId="0" borderId="7" xfId="0" applyFont="1" applyBorder="1" applyAlignment="1">
      <alignment vertical="center"/>
    </xf>
    <xf numFmtId="0" fontId="33" fillId="0" borderId="0" xfId="0" applyFont="1"/>
    <xf numFmtId="0" fontId="13" fillId="0" borderId="0" xfId="0" applyFont="1" applyAlignment="1">
      <alignment vertical="center"/>
    </xf>
    <xf numFmtId="0" fontId="58" fillId="0" borderId="0" xfId="0" applyFont="1"/>
    <xf numFmtId="178" fontId="0" fillId="0" borderId="106" xfId="0" applyNumberFormat="1" applyBorder="1" applyAlignment="1">
      <alignment horizontal="center" vertical="center" shrinkToFit="1"/>
    </xf>
    <xf numFmtId="0" fontId="0" fillId="0" borderId="105" xfId="0" applyBorder="1" applyAlignment="1">
      <alignment horizontal="center" vertical="center" shrinkToFit="1"/>
    </xf>
    <xf numFmtId="0" fontId="18" fillId="6" borderId="85" xfId="0" applyFont="1" applyFill="1" applyBorder="1" applyAlignment="1">
      <alignment horizontal="center" vertical="center"/>
    </xf>
    <xf numFmtId="178" fontId="18" fillId="0" borderId="113" xfId="0" applyNumberFormat="1" applyFont="1" applyBorder="1" applyAlignment="1">
      <alignment horizontal="center" vertical="center" wrapText="1"/>
    </xf>
    <xf numFmtId="0" fontId="18" fillId="0" borderId="0" xfId="0" applyFont="1" applyAlignment="1">
      <alignment horizontal="center" vertical="center" wrapText="1"/>
    </xf>
    <xf numFmtId="178" fontId="18" fillId="0" borderId="0" xfId="0" applyNumberFormat="1" applyFont="1" applyAlignment="1">
      <alignment horizontal="center" vertical="center" wrapText="1"/>
    </xf>
    <xf numFmtId="178" fontId="18" fillId="0" borderId="18" xfId="0" applyNumberFormat="1" applyFont="1" applyBorder="1" applyAlignment="1">
      <alignment horizontal="center" vertical="center" wrapText="1"/>
    </xf>
    <xf numFmtId="178" fontId="18" fillId="0" borderId="16" xfId="0" applyNumberFormat="1" applyFont="1" applyBorder="1" applyAlignment="1">
      <alignment horizontal="center" vertical="center" wrapText="1"/>
    </xf>
    <xf numFmtId="0" fontId="18" fillId="0" borderId="117" xfId="0" applyFont="1" applyBorder="1" applyAlignment="1">
      <alignment horizontal="center" vertical="center" wrapText="1"/>
    </xf>
    <xf numFmtId="178" fontId="18" fillId="0" borderId="122" xfId="0" applyNumberFormat="1" applyFont="1" applyBorder="1" applyAlignment="1">
      <alignment horizontal="center" vertical="center" wrapText="1"/>
    </xf>
    <xf numFmtId="179" fontId="18" fillId="0" borderId="122" xfId="0" applyNumberFormat="1" applyFont="1" applyBorder="1" applyAlignment="1">
      <alignment horizontal="center" vertical="center" wrapText="1"/>
    </xf>
    <xf numFmtId="178" fontId="18" fillId="0" borderId="92" xfId="0" applyNumberFormat="1" applyFont="1" applyBorder="1" applyAlignment="1">
      <alignment horizontal="center" vertical="center" wrapText="1"/>
    </xf>
    <xf numFmtId="0" fontId="18" fillId="0" borderId="123" xfId="0" applyFont="1" applyBorder="1" applyAlignment="1">
      <alignment horizontal="center" vertical="center" wrapText="1"/>
    </xf>
    <xf numFmtId="179" fontId="18" fillId="6" borderId="123" xfId="0" applyNumberFormat="1" applyFont="1" applyFill="1" applyBorder="1" applyAlignment="1">
      <alignment horizontal="center" vertical="center" wrapText="1"/>
    </xf>
    <xf numFmtId="0" fontId="19" fillId="0" borderId="23" xfId="0" applyFont="1" applyBorder="1" applyAlignment="1">
      <alignment shrinkToFit="1"/>
    </xf>
    <xf numFmtId="0" fontId="19" fillId="0" borderId="28" xfId="0" applyFont="1" applyBorder="1" applyAlignment="1">
      <alignment shrinkToFit="1"/>
    </xf>
    <xf numFmtId="180" fontId="19" fillId="0" borderId="28" xfId="0" applyNumberFormat="1" applyFont="1" applyBorder="1" applyAlignment="1">
      <alignment shrinkToFit="1"/>
    </xf>
    <xf numFmtId="14" fontId="19" fillId="0" borderId="28" xfId="0" applyNumberFormat="1" applyFont="1" applyBorder="1" applyAlignment="1">
      <alignment shrinkToFit="1"/>
    </xf>
    <xf numFmtId="178" fontId="19" fillId="0" borderId="47" xfId="0" applyNumberFormat="1" applyFont="1" applyBorder="1" applyAlignment="1">
      <alignment shrinkToFit="1"/>
    </xf>
    <xf numFmtId="178" fontId="19" fillId="0" borderId="40" xfId="0" applyNumberFormat="1" applyFont="1" applyBorder="1" applyAlignment="1">
      <alignment shrinkToFit="1"/>
    </xf>
    <xf numFmtId="178" fontId="19" fillId="7" borderId="10" xfId="0" applyNumberFormat="1" applyFont="1" applyFill="1" applyBorder="1" applyAlignment="1">
      <alignment shrinkToFit="1"/>
    </xf>
    <xf numFmtId="178" fontId="19" fillId="7" borderId="111" xfId="0" applyNumberFormat="1" applyFont="1" applyFill="1" applyBorder="1" applyAlignment="1">
      <alignment shrinkToFit="1"/>
    </xf>
    <xf numFmtId="178" fontId="19" fillId="7" borderId="40" xfId="0" applyNumberFormat="1" applyFont="1" applyFill="1" applyBorder="1" applyAlignment="1">
      <alignment shrinkToFit="1"/>
    </xf>
    <xf numFmtId="178" fontId="19" fillId="7" borderId="127" xfId="0" applyNumberFormat="1" applyFont="1" applyFill="1" applyBorder="1" applyAlignment="1">
      <alignment shrinkToFit="1"/>
    </xf>
    <xf numFmtId="178" fontId="19" fillId="8" borderId="111" xfId="0" applyNumberFormat="1" applyFont="1" applyFill="1" applyBorder="1" applyAlignment="1">
      <alignment shrinkToFit="1"/>
    </xf>
    <xf numFmtId="0" fontId="19" fillId="0" borderId="29" xfId="0" applyFont="1" applyBorder="1" applyAlignment="1">
      <alignment shrinkToFit="1"/>
    </xf>
    <xf numFmtId="0" fontId="19" fillId="0" borderId="0" xfId="0" applyFont="1" applyAlignment="1">
      <alignment shrinkToFit="1"/>
    </xf>
    <xf numFmtId="0" fontId="19" fillId="0" borderId="24" xfId="0" applyFont="1" applyBorder="1" applyAlignment="1">
      <alignment shrinkToFit="1"/>
    </xf>
    <xf numFmtId="0" fontId="19" fillId="0" borderId="4" xfId="0" applyFont="1" applyBorder="1" applyAlignment="1">
      <alignment shrinkToFit="1"/>
    </xf>
    <xf numFmtId="180" fontId="19" fillId="0" borderId="4" xfId="0" applyNumberFormat="1" applyFont="1" applyBorder="1" applyAlignment="1">
      <alignment shrinkToFit="1"/>
    </xf>
    <xf numFmtId="14" fontId="19" fillId="0" borderId="4" xfId="0" applyNumberFormat="1" applyFont="1" applyBorder="1" applyAlignment="1">
      <alignment shrinkToFit="1"/>
    </xf>
    <xf numFmtId="178" fontId="19" fillId="0" borderId="33" xfId="0" applyNumberFormat="1" applyFont="1" applyBorder="1" applyAlignment="1">
      <alignment shrinkToFit="1"/>
    </xf>
    <xf numFmtId="178" fontId="19" fillId="7" borderId="129" xfId="0" applyNumberFormat="1" applyFont="1" applyFill="1" applyBorder="1" applyAlignment="1">
      <alignment shrinkToFit="1"/>
    </xf>
    <xf numFmtId="178" fontId="19" fillId="7" borderId="130" xfId="0" applyNumberFormat="1" applyFont="1" applyFill="1" applyBorder="1" applyAlignment="1">
      <alignment shrinkToFit="1"/>
    </xf>
    <xf numFmtId="178" fontId="19" fillId="8" borderId="19" xfId="0" applyNumberFormat="1" applyFont="1" applyFill="1" applyBorder="1" applyAlignment="1">
      <alignment shrinkToFit="1"/>
    </xf>
    <xf numFmtId="178" fontId="19" fillId="8" borderId="129" xfId="0" applyNumberFormat="1" applyFont="1" applyFill="1" applyBorder="1" applyAlignment="1">
      <alignment shrinkToFit="1"/>
    </xf>
    <xf numFmtId="0" fontId="19" fillId="0" borderId="131" xfId="0" applyFont="1" applyBorder="1" applyAlignment="1">
      <alignment shrinkToFit="1"/>
    </xf>
    <xf numFmtId="0" fontId="19" fillId="0" borderId="52" xfId="0" applyFont="1" applyBorder="1" applyAlignment="1">
      <alignment shrinkToFit="1"/>
    </xf>
    <xf numFmtId="0" fontId="19" fillId="0" borderId="86" xfId="0" applyFont="1" applyBorder="1"/>
    <xf numFmtId="180" fontId="19" fillId="0" borderId="1" xfId="0" applyNumberFormat="1" applyFont="1" applyBorder="1"/>
    <xf numFmtId="14" fontId="19" fillId="0" borderId="13" xfId="0" applyNumberFormat="1" applyFont="1" applyBorder="1"/>
    <xf numFmtId="0" fontId="19" fillId="0" borderId="13" xfId="0" applyFont="1" applyBorder="1"/>
    <xf numFmtId="178" fontId="19" fillId="0" borderId="6" xfId="0" applyNumberFormat="1" applyFont="1" applyBorder="1"/>
    <xf numFmtId="178" fontId="19" fillId="0" borderId="40" xfId="0" applyNumberFormat="1" applyFont="1" applyBorder="1"/>
    <xf numFmtId="178" fontId="19" fillId="7" borderId="6" xfId="0" applyNumberFormat="1" applyFont="1" applyFill="1" applyBorder="1"/>
    <xf numFmtId="178" fontId="19" fillId="7" borderId="72" xfId="0" applyNumberFormat="1" applyFont="1" applyFill="1" applyBorder="1"/>
    <xf numFmtId="178" fontId="19" fillId="7" borderId="132" xfId="0" applyNumberFormat="1" applyFont="1" applyFill="1" applyBorder="1" applyAlignment="1">
      <alignment shrinkToFit="1"/>
    </xf>
    <xf numFmtId="178" fontId="19" fillId="7" borderId="117" xfId="0" applyNumberFormat="1" applyFont="1" applyFill="1" applyBorder="1"/>
    <xf numFmtId="178" fontId="19" fillId="8" borderId="72" xfId="0" applyNumberFormat="1" applyFont="1" applyFill="1" applyBorder="1"/>
    <xf numFmtId="0" fontId="19" fillId="0" borderId="133" xfId="0" applyFont="1" applyBorder="1"/>
    <xf numFmtId="0" fontId="19" fillId="0" borderId="134" xfId="0" applyFont="1" applyBorder="1"/>
    <xf numFmtId="0" fontId="19" fillId="0" borderId="135" xfId="0" applyFont="1" applyBorder="1" applyAlignment="1">
      <alignment horizontal="center" vertical="center"/>
    </xf>
    <xf numFmtId="14" fontId="19" fillId="0" borderId="135" xfId="0" applyNumberFormat="1" applyFont="1" applyBorder="1" applyAlignment="1">
      <alignment horizontal="center" vertical="center"/>
    </xf>
    <xf numFmtId="0" fontId="19" fillId="0" borderId="136" xfId="0" applyFont="1" applyBorder="1"/>
    <xf numFmtId="178" fontId="19" fillId="0" borderId="44" xfId="0" applyNumberFormat="1" applyFont="1" applyBorder="1"/>
    <xf numFmtId="178" fontId="19" fillId="0" borderId="137" xfId="0" applyNumberFormat="1" applyFont="1" applyBorder="1"/>
    <xf numFmtId="178" fontId="19" fillId="7" borderId="44" xfId="0" applyNumberFormat="1" applyFont="1" applyFill="1" applyBorder="1"/>
    <xf numFmtId="178" fontId="19" fillId="7" borderId="138" xfId="0" applyNumberFormat="1" applyFont="1" applyFill="1" applyBorder="1"/>
    <xf numFmtId="178" fontId="19" fillId="7" borderId="135" xfId="0" applyNumberFormat="1" applyFont="1" applyFill="1" applyBorder="1"/>
    <xf numFmtId="178" fontId="19" fillId="7" borderId="139" xfId="0" applyNumberFormat="1" applyFont="1" applyFill="1" applyBorder="1"/>
    <xf numFmtId="178" fontId="19" fillId="8" borderId="138" xfId="0" applyNumberFormat="1" applyFont="1" applyFill="1" applyBorder="1"/>
    <xf numFmtId="181" fontId="18" fillId="0" borderId="106" xfId="0" applyNumberFormat="1" applyFont="1" applyBorder="1"/>
    <xf numFmtId="0" fontId="19" fillId="0" borderId="105" xfId="0" applyFont="1" applyBorder="1"/>
    <xf numFmtId="0" fontId="37" fillId="0" borderId="0" xfId="0" applyFont="1"/>
    <xf numFmtId="178" fontId="0" fillId="0" borderId="0" xfId="0" applyNumberFormat="1"/>
    <xf numFmtId="0" fontId="19" fillId="0" borderId="2" xfId="0" applyFont="1" applyBorder="1" applyAlignment="1">
      <alignment shrinkToFit="1"/>
    </xf>
    <xf numFmtId="180" fontId="19" fillId="0" borderId="2" xfId="0" applyNumberFormat="1" applyFont="1" applyBorder="1" applyAlignment="1">
      <alignment shrinkToFit="1"/>
    </xf>
    <xf numFmtId="14" fontId="19" fillId="0" borderId="2" xfId="0" applyNumberFormat="1" applyFont="1" applyBorder="1" applyAlignment="1">
      <alignment shrinkToFit="1"/>
    </xf>
    <xf numFmtId="178" fontId="19" fillId="0" borderId="14" xfId="0" applyNumberFormat="1" applyFont="1" applyBorder="1" applyAlignment="1">
      <alignment shrinkToFit="1"/>
    </xf>
    <xf numFmtId="178" fontId="19" fillId="7" borderId="85" xfId="0" applyNumberFormat="1" applyFont="1" applyFill="1" applyBorder="1" applyAlignment="1">
      <alignment shrinkToFit="1"/>
    </xf>
    <xf numFmtId="178" fontId="19" fillId="7" borderId="140" xfId="0" applyNumberFormat="1" applyFont="1" applyFill="1" applyBorder="1" applyAlignment="1">
      <alignment shrinkToFit="1"/>
    </xf>
    <xf numFmtId="0" fontId="20" fillId="0" borderId="141" xfId="0" applyFont="1" applyBorder="1" applyAlignment="1">
      <alignment wrapText="1"/>
    </xf>
    <xf numFmtId="178" fontId="19" fillId="9" borderId="40" xfId="0" applyNumberFormat="1" applyFont="1" applyFill="1" applyBorder="1" applyAlignment="1">
      <alignment shrinkToFit="1"/>
    </xf>
    <xf numFmtId="178" fontId="19" fillId="9" borderId="129" xfId="0" applyNumberFormat="1" applyFont="1" applyFill="1" applyBorder="1" applyAlignment="1">
      <alignment shrinkToFit="1"/>
    </xf>
    <xf numFmtId="178" fontId="19" fillId="9" borderId="19" xfId="0" applyNumberFormat="1" applyFont="1" applyFill="1" applyBorder="1" applyAlignment="1">
      <alignment shrinkToFit="1"/>
    </xf>
    <xf numFmtId="0" fontId="9" fillId="0" borderId="7" xfId="0" applyFont="1" applyBorder="1" applyAlignment="1" applyProtection="1">
      <alignment horizontal="center" vertical="center"/>
      <protection locked="0"/>
    </xf>
    <xf numFmtId="0" fontId="9" fillId="4" borderId="8" xfId="0" applyFont="1" applyFill="1" applyBorder="1" applyAlignment="1" applyProtection="1">
      <alignment horizontal="right" vertical="center" wrapText="1"/>
      <protection locked="0"/>
    </xf>
    <xf numFmtId="0" fontId="9" fillId="4" borderId="11" xfId="0" applyFont="1" applyFill="1" applyBorder="1" applyAlignment="1" applyProtection="1">
      <alignment horizontal="right" vertical="center" wrapText="1"/>
      <protection locked="0"/>
    </xf>
    <xf numFmtId="0" fontId="44" fillId="4" borderId="7" xfId="0" applyFont="1" applyFill="1" applyBorder="1" applyAlignment="1" applyProtection="1">
      <alignment horizontal="center" vertical="center"/>
      <protection locked="0"/>
    </xf>
    <xf numFmtId="0" fontId="44" fillId="4" borderId="8" xfId="0" applyFont="1" applyFill="1" applyBorder="1" applyAlignment="1" applyProtection="1">
      <alignment horizontal="right" vertical="center" wrapText="1"/>
      <protection locked="0"/>
    </xf>
    <xf numFmtId="0" fontId="44" fillId="4" borderId="11" xfId="0" applyFont="1" applyFill="1" applyBorder="1" applyAlignment="1" applyProtection="1">
      <alignment horizontal="right" vertical="center" wrapText="1"/>
      <protection locked="0"/>
    </xf>
    <xf numFmtId="0" fontId="9" fillId="4" borderId="7" xfId="0" applyFont="1" applyFill="1" applyBorder="1" applyAlignment="1" applyProtection="1">
      <alignment horizontal="center" vertical="center"/>
      <protection locked="0"/>
    </xf>
    <xf numFmtId="0" fontId="3" fillId="0" borderId="1" xfId="0" applyFont="1" applyBorder="1" applyAlignment="1">
      <alignment horizontal="center" vertical="center"/>
    </xf>
    <xf numFmtId="0" fontId="19" fillId="0" borderId="33" xfId="0" applyFont="1" applyBorder="1" applyAlignment="1">
      <alignment horizontal="left" vertical="center"/>
    </xf>
    <xf numFmtId="0" fontId="19" fillId="0" borderId="34" xfId="0" applyFont="1" applyBorder="1" applyAlignment="1">
      <alignment horizontal="left" vertical="center"/>
    </xf>
    <xf numFmtId="0" fontId="3" fillId="0" borderId="33" xfId="0" applyFont="1" applyBorder="1" applyAlignment="1">
      <alignment horizontal="center" vertical="center"/>
    </xf>
    <xf numFmtId="0" fontId="0" fillId="0" borderId="22" xfId="0" applyBorder="1" applyAlignment="1">
      <alignment vertical="center"/>
    </xf>
    <xf numFmtId="0" fontId="3" fillId="10" borderId="0" xfId="0" applyFont="1" applyFill="1" applyAlignment="1">
      <alignment vertical="center"/>
    </xf>
    <xf numFmtId="0" fontId="19" fillId="10" borderId="28" xfId="0" applyFont="1" applyFill="1" applyBorder="1" applyAlignment="1">
      <alignment shrinkToFit="1"/>
    </xf>
    <xf numFmtId="0" fontId="19" fillId="0" borderId="33" xfId="0" applyFont="1" applyBorder="1"/>
    <xf numFmtId="0" fontId="19" fillId="0" borderId="58" xfId="0" applyFont="1" applyBorder="1"/>
    <xf numFmtId="0" fontId="19" fillId="0" borderId="14" xfId="0" applyFont="1" applyBorder="1"/>
    <xf numFmtId="0" fontId="19" fillId="0" borderId="3" xfId="0" applyFont="1" applyBorder="1"/>
    <xf numFmtId="0" fontId="19" fillId="6" borderId="28" xfId="0" applyFont="1" applyFill="1" applyBorder="1" applyAlignment="1">
      <alignment horizontal="center" vertical="center" shrinkToFit="1"/>
    </xf>
    <xf numFmtId="0" fontId="19" fillId="11" borderId="3" xfId="0" applyFont="1" applyFill="1" applyBorder="1" applyAlignment="1">
      <alignment horizontal="center" vertical="center" wrapText="1"/>
    </xf>
    <xf numFmtId="0" fontId="19" fillId="6" borderId="24" xfId="0" applyFont="1" applyFill="1" applyBorder="1" applyAlignment="1">
      <alignment horizontal="center" vertical="center" shrinkToFit="1"/>
    </xf>
    <xf numFmtId="0" fontId="19" fillId="6" borderId="4" xfId="0" applyFont="1" applyFill="1" applyBorder="1" applyAlignment="1">
      <alignment horizontal="center" vertical="center" wrapText="1"/>
    </xf>
    <xf numFmtId="0" fontId="19" fillId="11" borderId="28" xfId="0" applyFont="1" applyFill="1" applyBorder="1" applyAlignment="1">
      <alignment horizontal="center" vertical="center"/>
    </xf>
    <xf numFmtId="0" fontId="18" fillId="0" borderId="128" xfId="0" applyFont="1" applyBorder="1" applyAlignment="1">
      <alignment wrapText="1"/>
    </xf>
    <xf numFmtId="0" fontId="18" fillId="0" borderId="131" xfId="0" applyFont="1" applyBorder="1" applyAlignment="1">
      <alignment wrapText="1" shrinkToFit="1"/>
    </xf>
    <xf numFmtId="0" fontId="19" fillId="0" borderId="33" xfId="0" applyFont="1" applyBorder="1" applyAlignment="1">
      <alignment horizontal="center" vertical="center"/>
    </xf>
    <xf numFmtId="0" fontId="19" fillId="0" borderId="34" xfId="0" applyFont="1" applyBorder="1" applyAlignment="1">
      <alignment horizontal="center" vertical="center"/>
    </xf>
    <xf numFmtId="0" fontId="19" fillId="0" borderId="22" xfId="0" applyFont="1" applyBorder="1" applyAlignment="1">
      <alignment horizontal="center" vertical="center"/>
    </xf>
    <xf numFmtId="0" fontId="21" fillId="0" borderId="0" xfId="0" applyFont="1" applyAlignment="1">
      <alignment horizontal="center"/>
    </xf>
    <xf numFmtId="0" fontId="19" fillId="0" borderId="58"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26" fillId="0" borderId="0" xfId="0" applyFont="1" applyAlignment="1">
      <alignment horizontal="left"/>
    </xf>
    <xf numFmtId="0" fontId="19" fillId="0" borderId="0" xfId="0" applyFont="1" applyAlignment="1">
      <alignment horizontal="left"/>
    </xf>
    <xf numFmtId="0" fontId="19" fillId="0" borderId="0" xfId="0" applyFont="1" applyAlignment="1">
      <alignment horizontal="center"/>
    </xf>
    <xf numFmtId="0" fontId="19" fillId="0" borderId="0" xfId="0" applyFont="1" applyAlignment="1">
      <alignment horizontal="right"/>
    </xf>
    <xf numFmtId="0" fontId="19" fillId="0" borderId="0" xfId="0" applyFont="1" applyAlignment="1">
      <alignment horizontal="center" vertical="center"/>
    </xf>
    <xf numFmtId="0" fontId="19" fillId="0" borderId="4" xfId="0" applyFont="1" applyBorder="1" applyAlignment="1">
      <alignment horizontal="center" vertical="center"/>
    </xf>
    <xf numFmtId="0" fontId="19" fillId="0" borderId="22" xfId="0" applyFont="1" applyBorder="1" applyAlignment="1">
      <alignment horizontal="right" vertical="center"/>
    </xf>
    <xf numFmtId="0" fontId="19" fillId="11" borderId="22" xfId="0" applyFont="1" applyFill="1" applyBorder="1" applyAlignment="1">
      <alignment horizontal="center" vertical="center"/>
    </xf>
    <xf numFmtId="0" fontId="19" fillId="0" borderId="0" xfId="0" applyFont="1" applyAlignment="1">
      <alignment horizontal="right" vertical="center"/>
    </xf>
    <xf numFmtId="178" fontId="19" fillId="0" borderId="0" xfId="0" applyNumberFormat="1" applyFont="1" applyAlignment="1">
      <alignment shrinkToFit="1"/>
    </xf>
    <xf numFmtId="0" fontId="19" fillId="12" borderId="28" xfId="0" applyFont="1" applyFill="1" applyBorder="1" applyAlignment="1">
      <alignment horizontal="center" vertical="center"/>
    </xf>
    <xf numFmtId="0" fontId="19" fillId="12" borderId="28" xfId="0" applyFont="1" applyFill="1" applyBorder="1"/>
    <xf numFmtId="0" fontId="19" fillId="12" borderId="28" xfId="0" applyFont="1" applyFill="1" applyBorder="1" applyAlignment="1">
      <alignment horizontal="center"/>
    </xf>
    <xf numFmtId="0" fontId="19" fillId="12" borderId="47" xfId="0" applyFont="1" applyFill="1" applyBorder="1" applyAlignment="1">
      <alignment horizontal="center"/>
    </xf>
    <xf numFmtId="0" fontId="19" fillId="0" borderId="31" xfId="0" applyFont="1" applyBorder="1"/>
    <xf numFmtId="0" fontId="19" fillId="0" borderId="16" xfId="0" applyFont="1" applyBorder="1"/>
    <xf numFmtId="0" fontId="19" fillId="6" borderId="4" xfId="0" applyFont="1" applyFill="1" applyBorder="1" applyAlignment="1">
      <alignment horizontal="center" vertical="center" shrinkToFit="1"/>
    </xf>
    <xf numFmtId="0" fontId="0" fillId="0" borderId="41" xfId="0" applyBorder="1" applyAlignment="1">
      <alignment vertical="center" shrinkToFit="1"/>
    </xf>
    <xf numFmtId="0" fontId="19" fillId="0" borderId="41" xfId="0" applyFont="1" applyBorder="1"/>
    <xf numFmtId="0" fontId="19" fillId="0" borderId="52" xfId="0" applyFont="1" applyBorder="1"/>
    <xf numFmtId="0" fontId="19" fillId="13" borderId="22" xfId="0" applyFont="1" applyFill="1" applyBorder="1" applyAlignment="1">
      <alignment horizontal="center" vertical="center" shrinkToFit="1"/>
    </xf>
    <xf numFmtId="0" fontId="19" fillId="0" borderId="53" xfId="0" applyFont="1" applyBorder="1" applyAlignment="1">
      <alignment vertical="center"/>
    </xf>
    <xf numFmtId="0" fontId="19" fillId="0" borderId="142" xfId="0" applyFont="1" applyBorder="1" applyAlignment="1">
      <alignment horizontal="center" vertical="center"/>
    </xf>
    <xf numFmtId="0" fontId="19" fillId="0" borderId="143" xfId="0" applyFont="1" applyBorder="1" applyAlignment="1">
      <alignment horizontal="center" vertical="center"/>
    </xf>
    <xf numFmtId="0" fontId="19" fillId="0" borderId="92" xfId="0" applyFont="1" applyBorder="1" applyAlignment="1">
      <alignment vertical="center"/>
    </xf>
    <xf numFmtId="0" fontId="19" fillId="0" borderId="35" xfId="0" applyFont="1" applyBorder="1" applyAlignment="1">
      <alignment vertical="center"/>
    </xf>
    <xf numFmtId="0" fontId="19" fillId="0" borderId="36" xfId="0" applyFont="1" applyBorder="1" applyAlignment="1">
      <alignment vertical="center"/>
    </xf>
    <xf numFmtId="0" fontId="19" fillId="0" borderId="49" xfId="0" applyFont="1" applyBorder="1" applyAlignment="1">
      <alignment horizontal="right" vertical="center"/>
    </xf>
    <xf numFmtId="0" fontId="19" fillId="0" borderId="50" xfId="0" applyFont="1" applyBorder="1" applyAlignment="1">
      <alignment horizontal="right" vertical="center"/>
    </xf>
    <xf numFmtId="0" fontId="19" fillId="2" borderId="51" xfId="0" applyFont="1" applyFill="1" applyBorder="1" applyAlignment="1">
      <alignment horizontal="right" vertical="center"/>
    </xf>
    <xf numFmtId="0" fontId="19" fillId="0" borderId="4" xfId="0" applyFont="1" applyBorder="1"/>
    <xf numFmtId="0" fontId="19" fillId="0" borderId="2" xfId="0" applyFont="1" applyBorder="1"/>
    <xf numFmtId="0" fontId="19" fillId="0" borderId="45" xfId="0" applyFont="1" applyBorder="1"/>
    <xf numFmtId="0" fontId="19" fillId="0" borderId="16" xfId="0" applyFont="1" applyBorder="1" applyAlignment="1">
      <alignment horizontal="center" vertical="center"/>
    </xf>
    <xf numFmtId="0" fontId="19" fillId="0" borderId="52" xfId="0" applyFont="1" applyBorder="1" applyAlignment="1">
      <alignment horizontal="center" vertical="center"/>
    </xf>
    <xf numFmtId="0" fontId="19" fillId="0" borderId="41" xfId="0" applyFont="1" applyBorder="1" applyAlignment="1">
      <alignment horizontal="center" vertical="center" shrinkToFit="1"/>
    </xf>
    <xf numFmtId="0" fontId="19" fillId="0" borderId="49" xfId="0" applyFont="1" applyBorder="1" applyAlignment="1">
      <alignment horizontal="center" vertical="center"/>
    </xf>
    <xf numFmtId="0" fontId="19" fillId="0" borderId="50" xfId="0" applyFont="1" applyBorder="1" applyAlignment="1">
      <alignment horizontal="center" vertical="center"/>
    </xf>
    <xf numFmtId="0" fontId="19" fillId="2" borderId="51" xfId="0" applyFont="1" applyFill="1" applyBorder="1" applyAlignment="1">
      <alignment horizontal="center" vertical="center"/>
    </xf>
    <xf numFmtId="0" fontId="19" fillId="0" borderId="4" xfId="0" applyFont="1" applyBorder="1" applyAlignment="1">
      <alignment vertical="center"/>
    </xf>
    <xf numFmtId="0" fontId="19" fillId="0" borderId="2" xfId="0" applyFont="1" applyBorder="1" applyAlignment="1">
      <alignment vertical="center"/>
    </xf>
    <xf numFmtId="0" fontId="17" fillId="0" borderId="2"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4" xfId="0" applyFont="1" applyBorder="1" applyAlignment="1">
      <alignment horizontal="justify" vertical="center" wrapText="1"/>
    </xf>
    <xf numFmtId="0" fontId="23" fillId="0" borderId="4" xfId="0" applyFont="1" applyBorder="1" applyAlignment="1">
      <alignment horizontal="justify" vertical="center" wrapText="1"/>
    </xf>
    <xf numFmtId="0" fontId="17" fillId="0" borderId="22" xfId="0" applyFont="1" applyBorder="1" applyAlignment="1">
      <alignment horizontal="center" vertical="center" wrapText="1"/>
    </xf>
    <xf numFmtId="0" fontId="46" fillId="5" borderId="0" xfId="0" applyFont="1" applyFill="1"/>
    <xf numFmtId="0" fontId="52" fillId="0" borderId="0" xfId="0" applyFont="1" applyAlignment="1">
      <alignment vertical="top" wrapText="1"/>
    </xf>
    <xf numFmtId="0" fontId="8" fillId="0" borderId="0" xfId="0" applyFont="1" applyAlignment="1">
      <alignment horizontal="center" vertical="center"/>
    </xf>
    <xf numFmtId="0" fontId="20" fillId="0" borderId="131" xfId="0" applyFont="1" applyBorder="1" applyAlignment="1">
      <alignment wrapText="1"/>
    </xf>
    <xf numFmtId="0" fontId="3" fillId="0" borderId="0" xfId="0" applyFont="1" applyAlignment="1">
      <alignment horizontal="left"/>
    </xf>
    <xf numFmtId="0" fontId="3" fillId="0" borderId="0" xfId="0" applyFont="1" applyAlignment="1">
      <alignment horizontal="right"/>
    </xf>
    <xf numFmtId="0" fontId="3" fillId="0" borderId="0" xfId="0" applyFont="1"/>
    <xf numFmtId="0" fontId="3" fillId="0" borderId="0" xfId="0" applyFont="1" applyAlignment="1">
      <alignment horizontal="center"/>
    </xf>
    <xf numFmtId="0" fontId="3" fillId="0" borderId="58" xfId="0" applyFont="1" applyBorder="1" applyAlignment="1">
      <alignment horizontal="center" vertical="center"/>
    </xf>
    <xf numFmtId="0" fontId="0" fillId="0" borderId="13" xfId="0" applyBorder="1" applyAlignment="1">
      <alignment vertical="center"/>
    </xf>
    <xf numFmtId="0" fontId="3" fillId="0" borderId="14" xfId="0" applyFont="1" applyBorder="1" applyAlignment="1">
      <alignment horizontal="center" vertical="center"/>
    </xf>
    <xf numFmtId="0" fontId="0" fillId="0" borderId="3" xfId="0" applyBorder="1" applyAlignment="1">
      <alignment vertical="center"/>
    </xf>
    <xf numFmtId="0" fontId="3" fillId="0" borderId="1" xfId="0" applyFont="1" applyBorder="1" applyAlignment="1">
      <alignment horizontal="center" vertical="center"/>
    </xf>
    <xf numFmtId="0" fontId="1" fillId="0" borderId="2" xfId="0" applyFont="1" applyBorder="1" applyAlignment="1">
      <alignment vertical="center"/>
    </xf>
    <xf numFmtId="0" fontId="0" fillId="0" borderId="13" xfId="0" applyBorder="1" applyAlignment="1">
      <alignment horizontal="center" vertical="center"/>
    </xf>
    <xf numFmtId="0" fontId="3" fillId="4" borderId="14" xfId="0" applyFont="1" applyFill="1" applyBorder="1" applyAlignment="1">
      <alignment horizontal="center" vertical="center"/>
    </xf>
    <xf numFmtId="0" fontId="0" fillId="4" borderId="3" xfId="0" applyFill="1" applyBorder="1" applyAlignment="1">
      <alignment vertical="center"/>
    </xf>
    <xf numFmtId="0" fontId="4" fillId="0" borderId="0" xfId="0" applyFont="1"/>
    <xf numFmtId="0" fontId="3" fillId="0" borderId="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3" xfId="0" applyBorder="1" applyAlignment="1">
      <alignment horizontal="center" vertical="center"/>
    </xf>
    <xf numFmtId="0" fontId="3" fillId="0" borderId="33" xfId="0" applyFont="1" applyBorder="1" applyAlignment="1">
      <alignment horizontal="center" vertical="center"/>
    </xf>
    <xf numFmtId="0" fontId="0" fillId="0" borderId="22" xfId="0" applyBorder="1" applyAlignment="1">
      <alignment vertical="center"/>
    </xf>
    <xf numFmtId="0" fontId="3" fillId="0" borderId="31" xfId="0" applyFont="1" applyBorder="1" applyAlignment="1">
      <alignment horizontal="center" vertical="center"/>
    </xf>
    <xf numFmtId="0" fontId="1" fillId="0" borderId="2" xfId="0" applyFont="1" applyBorder="1" applyAlignment="1">
      <alignment horizontal="center" vertical="center"/>
    </xf>
    <xf numFmtId="0" fontId="3" fillId="0" borderId="58" xfId="0" applyFont="1" applyBorder="1" applyAlignment="1">
      <alignment vertical="center"/>
    </xf>
    <xf numFmtId="0" fontId="3" fillId="0" borderId="14" xfId="0" applyFont="1" applyBorder="1" applyAlignment="1">
      <alignment vertical="center"/>
    </xf>
    <xf numFmtId="0" fontId="0" fillId="0" borderId="31" xfId="0" applyBorder="1" applyAlignment="1">
      <alignment horizontal="center" vertical="center" wrapText="1"/>
    </xf>
    <xf numFmtId="0" fontId="0" fillId="0" borderId="2" xfId="0" applyBorder="1" applyAlignment="1">
      <alignment horizontal="center"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xf>
    <xf numFmtId="0" fontId="0" fillId="0" borderId="5" xfId="0" applyBorder="1" applyAlignment="1">
      <alignment horizontal="left" vertical="center"/>
    </xf>
    <xf numFmtId="0" fontId="3" fillId="0" borderId="14" xfId="0" applyFont="1" applyBorder="1" applyAlignment="1">
      <alignment horizontal="left" vertical="center" wrapText="1"/>
    </xf>
    <xf numFmtId="0" fontId="0" fillId="0" borderId="3" xfId="0" applyBorder="1" applyAlignment="1">
      <alignment horizontal="left" vertical="center"/>
    </xf>
    <xf numFmtId="0" fontId="3" fillId="0" borderId="33" xfId="0" applyFont="1" applyBorder="1" applyAlignment="1">
      <alignment horizontal="left" vertical="center"/>
    </xf>
    <xf numFmtId="0" fontId="0" fillId="0" borderId="22" xfId="0" applyBorder="1" applyAlignment="1">
      <alignment horizontal="left" vertical="center"/>
    </xf>
    <xf numFmtId="0" fontId="17" fillId="0" borderId="4" xfId="0" applyFont="1" applyBorder="1" applyAlignment="1">
      <alignment horizontal="justify" vertical="center" wrapText="1"/>
    </xf>
    <xf numFmtId="0" fontId="23" fillId="0" borderId="4" xfId="0" applyFont="1" applyBorder="1" applyAlignment="1">
      <alignment horizontal="justify" vertical="center" wrapText="1"/>
    </xf>
    <xf numFmtId="0" fontId="31" fillId="0" borderId="4" xfId="0" applyFont="1" applyBorder="1" applyAlignment="1">
      <alignment horizontal="justify" vertical="center" wrapText="1"/>
    </xf>
    <xf numFmtId="0" fontId="17" fillId="0" borderId="4"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33" xfId="0" applyBorder="1" applyAlignment="1">
      <alignment horizontal="center" vertical="center" wrapText="1"/>
    </xf>
    <xf numFmtId="0" fontId="17" fillId="0" borderId="16" xfId="0" applyFont="1" applyBorder="1" applyAlignment="1">
      <alignment horizontal="justify" vertical="center" wrapText="1"/>
    </xf>
    <xf numFmtId="0" fontId="17" fillId="0" borderId="0" xfId="0" applyFont="1" applyAlignment="1">
      <alignment horizontal="justify" vertical="center" wrapText="1"/>
    </xf>
    <xf numFmtId="0" fontId="17" fillId="0" borderId="5" xfId="0" applyFont="1" applyBorder="1" applyAlignment="1">
      <alignment horizontal="justify" vertical="center" wrapText="1"/>
    </xf>
    <xf numFmtId="0" fontId="23" fillId="0" borderId="16" xfId="0" applyFont="1" applyBorder="1" applyAlignment="1">
      <alignment horizontal="justify" vertical="center" wrapText="1"/>
    </xf>
    <xf numFmtId="0" fontId="23" fillId="0" borderId="0" xfId="0" applyFont="1" applyAlignment="1">
      <alignment horizontal="justify" vertical="center" wrapText="1"/>
    </xf>
    <xf numFmtId="0" fontId="23" fillId="0" borderId="5" xfId="0" applyFont="1" applyBorder="1" applyAlignment="1">
      <alignment horizontal="justify" vertical="center" wrapText="1"/>
    </xf>
    <xf numFmtId="0" fontId="17" fillId="0" borderId="22" xfId="0" applyFont="1" applyBorder="1" applyAlignment="1">
      <alignment horizontal="center" vertical="center" wrapText="1"/>
    </xf>
    <xf numFmtId="0" fontId="0" fillId="0" borderId="22" xfId="0" applyBorder="1" applyAlignment="1">
      <alignment vertical="center" wrapText="1"/>
    </xf>
    <xf numFmtId="0" fontId="17" fillId="0" borderId="14" xfId="0" applyFont="1" applyBorder="1" applyAlignment="1">
      <alignment horizontal="justify" vertical="center" wrapText="1"/>
    </xf>
    <xf numFmtId="0" fontId="17" fillId="0" borderId="10" xfId="0" applyFont="1" applyBorder="1" applyAlignment="1">
      <alignment horizontal="justify" vertical="center" wrapText="1"/>
    </xf>
    <xf numFmtId="0" fontId="17" fillId="0" borderId="3" xfId="0" applyFont="1" applyBorder="1" applyAlignment="1">
      <alignment horizontal="justify" vertical="center" wrapText="1"/>
    </xf>
    <xf numFmtId="0" fontId="17" fillId="0" borderId="2" xfId="0" applyFont="1" applyBorder="1" applyAlignment="1">
      <alignment horizontal="center" vertical="center" wrapText="1"/>
    </xf>
    <xf numFmtId="0" fontId="29" fillId="0" borderId="0" xfId="0" applyFont="1" applyAlignment="1">
      <alignment horizontal="center"/>
    </xf>
    <xf numFmtId="0" fontId="3" fillId="0" borderId="0" xfId="0" applyFont="1" applyAlignment="1">
      <alignment horizontal="right" vertical="center"/>
    </xf>
    <xf numFmtId="0" fontId="0" fillId="0" borderId="0" xfId="0" applyAlignment="1">
      <alignment horizontal="right" vertical="center"/>
    </xf>
    <xf numFmtId="0" fontId="23" fillId="0" borderId="46" xfId="0" applyFont="1" applyBorder="1" applyAlignment="1">
      <alignment horizontal="justify" vertical="center" wrapText="1"/>
    </xf>
    <xf numFmtId="0" fontId="28" fillId="0" borderId="1" xfId="0" applyFont="1" applyBorder="1" applyAlignment="1">
      <alignment horizontal="left" vertical="center" wrapText="1"/>
    </xf>
    <xf numFmtId="0" fontId="0" fillId="0" borderId="31" xfId="0" applyBorder="1" applyAlignment="1">
      <alignment horizontal="left" vertical="center" wrapText="1"/>
    </xf>
    <xf numFmtId="0" fontId="0" fillId="0" borderId="31" xfId="0" applyBorder="1" applyAlignment="1">
      <alignment vertical="center" wrapText="1"/>
    </xf>
    <xf numFmtId="0" fontId="0" fillId="0" borderId="2" xfId="0" applyBorder="1" applyAlignment="1">
      <alignment vertical="center" wrapText="1"/>
    </xf>
    <xf numFmtId="0" fontId="47" fillId="0" borderId="2" xfId="0" applyFont="1" applyBorder="1" applyAlignment="1">
      <alignment vertical="center" wrapText="1"/>
    </xf>
    <xf numFmtId="0" fontId="9" fillId="0" borderId="76" xfId="0" applyFont="1" applyBorder="1" applyAlignment="1">
      <alignment horizontal="right" vertical="center"/>
    </xf>
    <xf numFmtId="0" fontId="9" fillId="0" borderId="77" xfId="0" applyFont="1" applyBorder="1" applyAlignment="1">
      <alignment horizontal="right" vertical="center"/>
    </xf>
    <xf numFmtId="0" fontId="9" fillId="0" borderId="55" xfId="0" applyFont="1" applyBorder="1" applyAlignment="1">
      <alignment vertical="center"/>
    </xf>
    <xf numFmtId="0" fontId="9" fillId="0" borderId="8" xfId="0" applyFont="1" applyBorder="1" applyAlignment="1">
      <alignment vertical="center"/>
    </xf>
    <xf numFmtId="20" fontId="9" fillId="0" borderId="54" xfId="0" applyNumberFormat="1" applyFont="1" applyBorder="1" applyAlignment="1" applyProtection="1">
      <alignment horizontal="center" vertical="center"/>
      <protection locked="0"/>
    </xf>
    <xf numFmtId="0" fontId="9" fillId="0" borderId="7" xfId="0" applyFont="1" applyBorder="1" applyAlignment="1" applyProtection="1">
      <alignment horizontal="center" vertical="center"/>
      <protection locked="0"/>
    </xf>
    <xf numFmtId="0" fontId="9" fillId="4" borderId="54" xfId="0" applyFont="1" applyFill="1" applyBorder="1" applyAlignment="1">
      <alignment horizontal="left" vertical="center" wrapText="1"/>
    </xf>
    <xf numFmtId="0" fontId="9" fillId="4" borderId="7" xfId="0" applyFont="1" applyFill="1" applyBorder="1" applyAlignment="1">
      <alignment horizontal="left" vertical="center" wrapText="1"/>
    </xf>
    <xf numFmtId="0" fontId="9" fillId="4" borderId="55" xfId="0" applyFont="1" applyFill="1" applyBorder="1" applyAlignment="1">
      <alignment horizontal="left" vertical="center" wrapText="1"/>
    </xf>
    <xf numFmtId="0" fontId="9" fillId="4" borderId="56" xfId="0" applyFont="1" applyFill="1" applyBorder="1" applyAlignment="1">
      <alignment horizontal="left" vertical="center" wrapText="1"/>
    </xf>
    <xf numFmtId="0" fontId="9" fillId="4" borderId="57" xfId="0" applyFont="1" applyFill="1" applyBorder="1" applyAlignment="1">
      <alignment horizontal="left" vertical="center" wrapText="1"/>
    </xf>
    <xf numFmtId="0" fontId="9" fillId="4" borderId="8" xfId="0" applyFont="1" applyFill="1" applyBorder="1" applyAlignment="1">
      <alignment horizontal="left" vertical="center" wrapText="1"/>
    </xf>
    <xf numFmtId="20" fontId="9" fillId="0" borderId="55" xfId="0" applyNumberFormat="1" applyFont="1" applyBorder="1" applyAlignment="1" applyProtection="1">
      <alignment horizontal="center" vertical="center"/>
      <protection locked="0"/>
    </xf>
    <xf numFmtId="0" fontId="9" fillId="4" borderId="56" xfId="0" applyFont="1" applyFill="1" applyBorder="1" applyAlignment="1" applyProtection="1">
      <alignment vertical="center"/>
      <protection locked="0"/>
    </xf>
    <xf numFmtId="0" fontId="9" fillId="4" borderId="57" xfId="0" applyFont="1" applyFill="1" applyBorder="1" applyAlignment="1" applyProtection="1">
      <alignment vertical="center"/>
      <protection locked="0"/>
    </xf>
    <xf numFmtId="0" fontId="9" fillId="0" borderId="71" xfId="0" applyFont="1" applyBorder="1" applyAlignment="1">
      <alignment horizontal="right" vertical="center"/>
    </xf>
    <xf numFmtId="0" fontId="9" fillId="0" borderId="75" xfId="0" applyFont="1" applyBorder="1" applyAlignment="1">
      <alignment horizontal="right" vertical="center"/>
    </xf>
    <xf numFmtId="0" fontId="8" fillId="4" borderId="59" xfId="0" applyFont="1" applyFill="1" applyBorder="1" applyAlignment="1" applyProtection="1">
      <alignment horizontal="center" vertical="center"/>
      <protection locked="0"/>
    </xf>
    <xf numFmtId="0" fontId="8" fillId="4" borderId="70" xfId="0" applyFont="1" applyFill="1" applyBorder="1" applyAlignment="1" applyProtection="1">
      <alignment horizontal="center" vertical="center"/>
      <protection locked="0"/>
    </xf>
    <xf numFmtId="0" fontId="12" fillId="4" borderId="10" xfId="0" applyFont="1" applyFill="1" applyBorder="1" applyAlignment="1" applyProtection="1">
      <alignment horizontal="center"/>
      <protection locked="0"/>
    </xf>
    <xf numFmtId="0" fontId="5" fillId="0" borderId="0" xfId="0" applyFont="1" applyAlignment="1">
      <alignment horizontal="center" vertical="center"/>
    </xf>
    <xf numFmtId="0" fontId="8" fillId="0" borderId="58" xfId="0" applyFont="1" applyBorder="1" applyAlignment="1">
      <alignment horizontal="right"/>
    </xf>
    <xf numFmtId="0" fontId="8" fillId="0" borderId="12" xfId="0" applyFont="1" applyBorder="1" applyAlignment="1">
      <alignment horizontal="right"/>
    </xf>
    <xf numFmtId="0" fontId="7" fillId="0" borderId="69"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69" xfId="0" applyFont="1" applyBorder="1" applyAlignment="1">
      <alignment horizontal="center" vertical="center" wrapText="1"/>
    </xf>
    <xf numFmtId="0" fontId="7" fillId="0" borderId="7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5" xfId="0" applyFont="1" applyBorder="1" applyAlignment="1">
      <alignment horizontal="center" vertical="center" wrapText="1"/>
    </xf>
    <xf numFmtId="0" fontId="8" fillId="0" borderId="14" xfId="0" applyFont="1" applyBorder="1" applyAlignment="1">
      <alignment horizontal="left"/>
    </xf>
    <xf numFmtId="0" fontId="8" fillId="0" borderId="11" xfId="0" applyFont="1" applyBorder="1" applyAlignment="1">
      <alignment horizontal="left"/>
    </xf>
    <xf numFmtId="0" fontId="9" fillId="4" borderId="69" xfId="0" applyFont="1" applyFill="1" applyBorder="1" applyAlignment="1">
      <alignment horizontal="left" vertical="center" wrapText="1"/>
    </xf>
    <xf numFmtId="0" fontId="9" fillId="4" borderId="6" xfId="0" applyFont="1" applyFill="1" applyBorder="1" applyAlignment="1">
      <alignment horizontal="left" vertical="center" wrapText="1"/>
    </xf>
    <xf numFmtId="0" fontId="9" fillId="4" borderId="12" xfId="0" applyFont="1" applyFill="1" applyBorder="1" applyAlignment="1">
      <alignment horizontal="left"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8" fillId="4" borderId="79" xfId="0" applyFont="1" applyFill="1" applyBorder="1" applyAlignment="1" applyProtection="1">
      <alignment horizontal="center" vertical="center"/>
      <protection locked="0"/>
    </xf>
    <xf numFmtId="0" fontId="8" fillId="4" borderId="80" xfId="0" applyFont="1" applyFill="1" applyBorder="1" applyAlignment="1" applyProtection="1">
      <alignment horizontal="center" vertical="center"/>
      <protection locked="0"/>
    </xf>
    <xf numFmtId="0" fontId="7" fillId="0" borderId="0" xfId="0" applyFont="1" applyAlignment="1">
      <alignment horizontal="center"/>
    </xf>
    <xf numFmtId="0" fontId="7" fillId="0" borderId="10" xfId="0" applyFont="1" applyBorder="1" applyAlignment="1">
      <alignment horizontal="center"/>
    </xf>
    <xf numFmtId="0" fontId="9" fillId="0" borderId="58" xfId="0" applyFont="1" applyBorder="1" applyAlignment="1">
      <alignment horizontal="right" vertical="center"/>
    </xf>
    <xf numFmtId="0" fontId="9" fillId="0" borderId="12" xfId="0" applyFont="1" applyBorder="1" applyAlignment="1">
      <alignment vertical="center"/>
    </xf>
    <xf numFmtId="0" fontId="9" fillId="0" borderId="72" xfId="0" applyFont="1" applyBorder="1" applyAlignment="1">
      <alignment horizontal="right" vertical="center"/>
    </xf>
    <xf numFmtId="0" fontId="8" fillId="4" borderId="60" xfId="0" applyFont="1" applyFill="1" applyBorder="1" applyAlignment="1" applyProtection="1">
      <alignment horizontal="center" vertical="center"/>
      <protection locked="0"/>
    </xf>
    <xf numFmtId="20" fontId="9" fillId="0" borderId="69" xfId="0" applyNumberFormat="1" applyFont="1" applyBorder="1" applyAlignment="1" applyProtection="1">
      <alignment horizontal="center" vertical="center"/>
      <protection locked="0"/>
    </xf>
    <xf numFmtId="20" fontId="9" fillId="0" borderId="12" xfId="0" applyNumberFormat="1" applyFont="1" applyBorder="1" applyAlignment="1" applyProtection="1">
      <alignment horizontal="center" vertical="center"/>
      <protection locked="0"/>
    </xf>
    <xf numFmtId="20" fontId="9" fillId="4" borderId="56" xfId="0" applyNumberFormat="1" applyFont="1" applyFill="1" applyBorder="1" applyAlignment="1" applyProtection="1">
      <alignment vertical="center"/>
      <protection locked="0"/>
    </xf>
    <xf numFmtId="20" fontId="9" fillId="0" borderId="7" xfId="0" applyNumberFormat="1" applyFont="1" applyBorder="1" applyAlignment="1" applyProtection="1">
      <alignment horizontal="center" vertical="center"/>
      <protection locked="0"/>
    </xf>
    <xf numFmtId="0" fontId="9" fillId="0" borderId="14" xfId="0" applyFont="1" applyBorder="1" applyAlignment="1">
      <alignment horizontal="right" vertical="center"/>
    </xf>
    <xf numFmtId="0" fontId="9" fillId="0" borderId="11" xfId="0" applyFont="1" applyBorder="1" applyAlignment="1">
      <alignment vertical="center"/>
    </xf>
    <xf numFmtId="0" fontId="10" fillId="0" borderId="69"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1" xfId="0" applyFont="1" applyBorder="1" applyAlignment="1">
      <alignment horizontal="center" vertical="center" wrapText="1"/>
    </xf>
    <xf numFmtId="0" fontId="7" fillId="0" borderId="73" xfId="0" applyFont="1" applyBorder="1" applyAlignment="1">
      <alignment horizontal="center" vertical="center"/>
    </xf>
    <xf numFmtId="0" fontId="7" fillId="0" borderId="74"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xf>
    <xf numFmtId="0" fontId="6" fillId="0" borderId="0" xfId="0" applyFont="1" applyAlignment="1">
      <alignment horizontal="left" vertical="center"/>
    </xf>
    <xf numFmtId="0" fontId="31" fillId="0" borderId="0" xfId="0" applyFont="1" applyAlignment="1">
      <alignment horizontal="left" vertical="top" wrapText="1"/>
    </xf>
    <xf numFmtId="0" fontId="8" fillId="0" borderId="66" xfId="0" applyFont="1" applyBorder="1" applyAlignment="1">
      <alignment horizontal="center" vertical="center"/>
    </xf>
    <xf numFmtId="0" fontId="8" fillId="0" borderId="67" xfId="0" applyFont="1" applyBorder="1" applyAlignment="1">
      <alignment horizontal="center" vertical="center"/>
    </xf>
    <xf numFmtId="0" fontId="9" fillId="0" borderId="54" xfId="0" applyFont="1" applyBorder="1" applyAlignment="1">
      <alignment horizontal="left" vertical="center" wrapText="1"/>
    </xf>
    <xf numFmtId="0" fontId="9" fillId="0" borderId="7" xfId="0" applyFont="1" applyBorder="1" applyAlignment="1">
      <alignment horizontal="left" vertical="center" wrapText="1"/>
    </xf>
    <xf numFmtId="0" fontId="9" fillId="0" borderId="55" xfId="0" applyFont="1" applyBorder="1" applyAlignment="1">
      <alignment horizontal="left" vertical="center" wrapText="1"/>
    </xf>
    <xf numFmtId="0" fontId="9" fillId="0" borderId="9" xfId="0" applyFont="1" applyBorder="1" applyAlignment="1">
      <alignment horizontal="left" vertical="center" wrapText="1"/>
    </xf>
    <xf numFmtId="0" fontId="9" fillId="0" borderId="10" xfId="0" applyFont="1" applyBorder="1" applyAlignment="1">
      <alignment horizontal="left" vertical="center" wrapText="1"/>
    </xf>
    <xf numFmtId="0" fontId="9" fillId="0" borderId="11" xfId="0" applyFont="1" applyBorder="1" applyAlignment="1">
      <alignment horizontal="left" vertical="center" wrapText="1"/>
    </xf>
    <xf numFmtId="20" fontId="8" fillId="0" borderId="54" xfId="0" applyNumberFormat="1" applyFont="1" applyBorder="1" applyAlignment="1">
      <alignment horizontal="center" vertical="center"/>
    </xf>
    <xf numFmtId="0" fontId="8" fillId="0" borderId="7" xfId="0" applyFont="1" applyBorder="1" applyAlignment="1">
      <alignment horizontal="center" vertical="center"/>
    </xf>
    <xf numFmtId="0" fontId="8" fillId="0" borderId="9" xfId="0" applyFont="1" applyBorder="1" applyAlignment="1">
      <alignment vertical="center"/>
    </xf>
    <xf numFmtId="0" fontId="8" fillId="0" borderId="10" xfId="0" applyFont="1" applyBorder="1" applyAlignment="1">
      <alignment vertical="center"/>
    </xf>
    <xf numFmtId="0" fontId="9" fillId="4" borderId="9" xfId="0" applyFont="1" applyFill="1" applyBorder="1" applyAlignment="1">
      <alignment horizontal="left" vertical="center" wrapText="1"/>
    </xf>
    <xf numFmtId="0" fontId="9" fillId="4" borderId="10" xfId="0" applyFont="1" applyFill="1" applyBorder="1" applyAlignment="1">
      <alignment horizontal="left" vertical="center" wrapText="1"/>
    </xf>
    <xf numFmtId="0" fontId="9" fillId="4" borderId="11" xfId="0" applyFont="1" applyFill="1" applyBorder="1" applyAlignment="1">
      <alignment horizontal="left" vertical="center" wrapText="1"/>
    </xf>
    <xf numFmtId="0" fontId="9" fillId="4" borderId="9" xfId="0" applyFont="1" applyFill="1" applyBorder="1" applyAlignment="1" applyProtection="1">
      <alignment vertical="center"/>
      <protection locked="0"/>
    </xf>
    <xf numFmtId="0" fontId="9" fillId="4" borderId="10" xfId="0" applyFont="1" applyFill="1" applyBorder="1" applyAlignment="1" applyProtection="1">
      <alignment vertical="center"/>
      <protection locked="0"/>
    </xf>
    <xf numFmtId="0" fontId="8" fillId="4" borderId="66" xfId="0" applyFont="1" applyFill="1" applyBorder="1" applyAlignment="1" applyProtection="1">
      <alignment horizontal="center" vertical="center"/>
      <protection locked="0"/>
    </xf>
    <xf numFmtId="0" fontId="8" fillId="4" borderId="68" xfId="0" applyFont="1" applyFill="1" applyBorder="1" applyAlignment="1" applyProtection="1">
      <alignment horizontal="center" vertical="center"/>
      <protection locked="0"/>
    </xf>
    <xf numFmtId="176" fontId="9" fillId="4" borderId="69" xfId="0" applyNumberFormat="1" applyFont="1" applyFill="1" applyBorder="1" applyAlignment="1">
      <alignment horizontal="center" vertical="center"/>
    </xf>
    <xf numFmtId="176" fontId="9" fillId="4" borderId="6" xfId="0" applyNumberFormat="1" applyFont="1" applyFill="1" applyBorder="1" applyAlignment="1">
      <alignment horizontal="center" vertical="center"/>
    </xf>
    <xf numFmtId="38" fontId="9" fillId="4" borderId="69" xfId="2" applyFont="1" applyFill="1" applyBorder="1" applyAlignment="1">
      <alignment horizontal="center" vertical="center"/>
    </xf>
    <xf numFmtId="38" fontId="9" fillId="4" borderId="6" xfId="2" applyFont="1" applyFill="1" applyBorder="1" applyAlignment="1">
      <alignment horizontal="center" vertical="center"/>
    </xf>
    <xf numFmtId="38" fontId="9" fillId="4" borderId="9" xfId="2" applyFont="1" applyFill="1" applyBorder="1" applyAlignment="1">
      <alignment horizontal="center" vertical="center"/>
    </xf>
    <xf numFmtId="38" fontId="9" fillId="4" borderId="10" xfId="2" applyFont="1" applyFill="1" applyBorder="1" applyAlignment="1">
      <alignment horizontal="center" vertical="center"/>
    </xf>
    <xf numFmtId="0" fontId="8" fillId="0" borderId="59" xfId="0" applyFont="1" applyBorder="1" applyAlignment="1">
      <alignment horizontal="center" vertical="center"/>
    </xf>
    <xf numFmtId="0" fontId="8" fillId="0" borderId="60" xfId="0" applyFont="1" applyBorder="1" applyAlignment="1">
      <alignment horizontal="center" vertical="center"/>
    </xf>
    <xf numFmtId="0" fontId="9" fillId="0" borderId="19" xfId="0" applyFont="1" applyBorder="1" applyAlignment="1">
      <alignment horizontal="right" vertical="center"/>
    </xf>
    <xf numFmtId="0" fontId="10" fillId="0" borderId="72" xfId="0" applyFont="1" applyBorder="1" applyAlignment="1">
      <alignment horizontal="center" vertical="center" wrapText="1"/>
    </xf>
    <xf numFmtId="0" fontId="10" fillId="0" borderId="19" xfId="0" applyFont="1" applyBorder="1" applyAlignment="1">
      <alignment horizontal="center" vertical="center" wrapText="1"/>
    </xf>
    <xf numFmtId="38" fontId="9" fillId="0" borderId="69" xfId="2" applyFont="1" applyBorder="1" applyAlignment="1" applyProtection="1">
      <alignment horizontal="center" vertical="center"/>
      <protection locked="0"/>
    </xf>
    <xf numFmtId="38" fontId="9" fillId="0" borderId="6" xfId="2" applyFont="1" applyBorder="1" applyAlignment="1" applyProtection="1">
      <alignment horizontal="center" vertical="center"/>
      <protection locked="0"/>
    </xf>
    <xf numFmtId="38" fontId="9" fillId="0" borderId="9" xfId="2" applyFont="1" applyBorder="1" applyAlignment="1" applyProtection="1">
      <alignment horizontal="center" vertical="center"/>
      <protection locked="0"/>
    </xf>
    <xf numFmtId="38" fontId="9" fillId="0" borderId="10" xfId="2" applyFont="1" applyBorder="1" applyAlignment="1" applyProtection="1">
      <alignment horizontal="center" vertical="center"/>
      <protection locked="0"/>
    </xf>
    <xf numFmtId="0" fontId="12" fillId="0" borderId="6" xfId="0" applyFont="1" applyBorder="1"/>
    <xf numFmtId="0" fontId="6" fillId="0" borderId="0" xfId="0" applyFont="1" applyAlignment="1">
      <alignment horizontal="center"/>
    </xf>
    <xf numFmtId="0" fontId="6" fillId="0" borderId="61" xfId="0" applyFont="1" applyBorder="1" applyAlignment="1">
      <alignment horizontal="center"/>
    </xf>
    <xf numFmtId="0" fontId="11" fillId="0" borderId="62" xfId="0" applyFont="1" applyBorder="1" applyAlignment="1">
      <alignment horizontal="center"/>
    </xf>
    <xf numFmtId="0" fontId="11" fillId="0" borderId="63" xfId="0" applyFont="1" applyBorder="1" applyAlignment="1">
      <alignment horizontal="center"/>
    </xf>
    <xf numFmtId="0" fontId="6" fillId="0" borderId="64" xfId="0" applyFont="1" applyBorder="1" applyAlignment="1">
      <alignment horizontal="center" vertical="center" shrinkToFit="1"/>
    </xf>
    <xf numFmtId="0" fontId="6" fillId="0" borderId="0" xfId="0" applyFont="1" applyAlignment="1">
      <alignment horizontal="center" vertical="center" shrinkToFit="1"/>
    </xf>
    <xf numFmtId="0" fontId="6" fillId="0" borderId="0" xfId="0" applyFont="1" applyAlignment="1">
      <alignment horizontal="center" vertical="top"/>
    </xf>
    <xf numFmtId="0" fontId="11" fillId="0" borderId="0" xfId="0" applyFont="1" applyAlignment="1">
      <alignment vertical="top"/>
    </xf>
    <xf numFmtId="0" fontId="15" fillId="0" borderId="7" xfId="0" applyFont="1" applyBorder="1" applyAlignment="1">
      <alignment horizontal="left"/>
    </xf>
    <xf numFmtId="0" fontId="13" fillId="0" borderId="7" xfId="0" applyFont="1" applyBorder="1" applyAlignment="1">
      <alignment horizontal="left"/>
    </xf>
    <xf numFmtId="0" fontId="13" fillId="0" borderId="0" xfId="0" applyFont="1" applyAlignment="1">
      <alignment horizontal="left"/>
    </xf>
    <xf numFmtId="0" fontId="11" fillId="0" borderId="0" xfId="0" applyFont="1" applyAlignment="1">
      <alignment horizontal="center"/>
    </xf>
    <xf numFmtId="0" fontId="31" fillId="0" borderId="0" xfId="0" applyFont="1" applyAlignment="1">
      <alignment horizontal="center" vertical="top"/>
    </xf>
    <xf numFmtId="0" fontId="32" fillId="0" borderId="0" xfId="0" applyFont="1" applyAlignment="1">
      <alignment horizontal="center" vertical="top"/>
    </xf>
    <xf numFmtId="0" fontId="32" fillId="0" borderId="65" xfId="0" applyFont="1" applyBorder="1" applyAlignment="1">
      <alignment horizontal="center" vertical="top"/>
    </xf>
    <xf numFmtId="0" fontId="31" fillId="0" borderId="0" xfId="0" applyFont="1" applyAlignment="1">
      <alignment horizontal="left" vertical="top"/>
    </xf>
    <xf numFmtId="0" fontId="31" fillId="0" borderId="10" xfId="0" applyFont="1" applyBorder="1" applyAlignment="1">
      <alignment horizontal="left" vertical="top"/>
    </xf>
    <xf numFmtId="0" fontId="6" fillId="0" borderId="65" xfId="0" applyFont="1" applyBorder="1" applyAlignment="1">
      <alignment horizontal="left" vertical="center"/>
    </xf>
    <xf numFmtId="177" fontId="9" fillId="4" borderId="9" xfId="0" applyNumberFormat="1" applyFont="1" applyFill="1" applyBorder="1" applyAlignment="1">
      <alignment horizontal="center" vertical="center"/>
    </xf>
    <xf numFmtId="177" fontId="9" fillId="4" borderId="10" xfId="0" applyNumberFormat="1" applyFont="1" applyFill="1" applyBorder="1" applyAlignment="1">
      <alignment horizontal="center" vertical="center"/>
    </xf>
    <xf numFmtId="0" fontId="6" fillId="0" borderId="6" xfId="0" applyFont="1" applyBorder="1" applyAlignment="1">
      <alignment horizontal="center" vertical="center"/>
    </xf>
    <xf numFmtId="0" fontId="0" fillId="0" borderId="6" xfId="0" applyBorder="1"/>
    <xf numFmtId="0" fontId="0" fillId="0" borderId="0" xfId="0"/>
    <xf numFmtId="0" fontId="0" fillId="0" borderId="0" xfId="0" applyAlignment="1">
      <alignment vertical="center"/>
    </xf>
    <xf numFmtId="0" fontId="0" fillId="0" borderId="0" xfId="0" applyAlignment="1">
      <alignment horizontal="center" vertical="top"/>
    </xf>
    <xf numFmtId="0" fontId="7" fillId="0" borderId="59" xfId="0" applyFont="1" applyBorder="1" applyAlignment="1">
      <alignment horizontal="center"/>
    </xf>
    <xf numFmtId="0" fontId="7" fillId="0" borderId="60" xfId="0" applyFont="1" applyBorder="1" applyAlignment="1">
      <alignment horizontal="center"/>
    </xf>
    <xf numFmtId="0" fontId="7" fillId="0" borderId="66" xfId="0" applyFont="1" applyBorder="1" applyAlignment="1">
      <alignment horizontal="center"/>
    </xf>
    <xf numFmtId="0" fontId="7" fillId="0" borderId="67" xfId="0" applyFont="1" applyBorder="1" applyAlignment="1">
      <alignment horizontal="center"/>
    </xf>
    <xf numFmtId="0" fontId="8" fillId="0" borderId="9" xfId="0" applyFont="1" applyBorder="1" applyAlignment="1" applyProtection="1">
      <alignment vertical="center"/>
      <protection locked="0"/>
    </xf>
    <xf numFmtId="0" fontId="8" fillId="0" borderId="10" xfId="0" applyFont="1" applyBorder="1" applyAlignment="1" applyProtection="1">
      <alignment vertical="center"/>
      <protection locked="0"/>
    </xf>
    <xf numFmtId="20" fontId="44" fillId="4" borderId="54" xfId="0" applyNumberFormat="1" applyFont="1" applyFill="1" applyBorder="1" applyAlignment="1" applyProtection="1">
      <alignment horizontal="center" vertical="center"/>
      <protection locked="0"/>
    </xf>
    <xf numFmtId="0" fontId="44" fillId="4" borderId="7" xfId="0" applyFont="1" applyFill="1" applyBorder="1" applyAlignment="1" applyProtection="1">
      <alignment horizontal="center" vertical="center"/>
      <protection locked="0"/>
    </xf>
    <xf numFmtId="20" fontId="41" fillId="0" borderId="54" xfId="0" applyNumberFormat="1" applyFont="1" applyBorder="1" applyAlignment="1" applyProtection="1">
      <alignment horizontal="center" vertical="center"/>
      <protection locked="0"/>
    </xf>
    <xf numFmtId="0" fontId="41" fillId="0" borderId="7" xfId="0" applyFont="1" applyBorder="1" applyAlignment="1" applyProtection="1">
      <alignment horizontal="center" vertical="center"/>
      <protection locked="0"/>
    </xf>
    <xf numFmtId="0" fontId="9" fillId="3" borderId="9" xfId="0" applyFont="1" applyFill="1" applyBorder="1" applyAlignment="1" applyProtection="1">
      <alignment horizontal="center" vertical="center"/>
      <protection locked="0"/>
    </xf>
    <xf numFmtId="0" fontId="9" fillId="3" borderId="10" xfId="0" applyFont="1" applyFill="1" applyBorder="1" applyAlignment="1" applyProtection="1">
      <alignment horizontal="center" vertical="center"/>
      <protection locked="0"/>
    </xf>
    <xf numFmtId="38" fontId="9" fillId="3" borderId="69" xfId="2" applyFont="1" applyFill="1" applyBorder="1" applyAlignment="1" applyProtection="1">
      <alignment horizontal="center" vertical="center"/>
      <protection locked="0"/>
    </xf>
    <xf numFmtId="38" fontId="9" fillId="3" borderId="6" xfId="2" applyFont="1" applyFill="1" applyBorder="1" applyAlignment="1" applyProtection="1">
      <alignment horizontal="center" vertical="center"/>
      <protection locked="0"/>
    </xf>
    <xf numFmtId="38" fontId="9" fillId="3" borderId="9" xfId="2" applyFont="1" applyFill="1" applyBorder="1" applyAlignment="1" applyProtection="1">
      <alignment horizontal="center" vertical="center"/>
      <protection locked="0"/>
    </xf>
    <xf numFmtId="38" fontId="9" fillId="3" borderId="10" xfId="2" applyFont="1" applyFill="1" applyBorder="1" applyAlignment="1" applyProtection="1">
      <alignment horizontal="center" vertical="center"/>
      <protection locked="0"/>
    </xf>
    <xf numFmtId="0" fontId="43" fillId="0" borderId="54" xfId="0" applyFont="1" applyBorder="1" applyAlignment="1">
      <alignment horizontal="center"/>
    </xf>
    <xf numFmtId="0" fontId="43" fillId="0" borderId="83" xfId="0" applyFont="1" applyBorder="1" applyAlignment="1">
      <alignment horizontal="center"/>
    </xf>
    <xf numFmtId="0" fontId="43" fillId="0" borderId="9" xfId="0" applyFont="1" applyBorder="1" applyAlignment="1">
      <alignment horizontal="center"/>
    </xf>
    <xf numFmtId="0" fontId="43" fillId="0" borderId="15" xfId="0" applyFont="1" applyBorder="1" applyAlignment="1">
      <alignment horizontal="center"/>
    </xf>
    <xf numFmtId="0" fontId="44" fillId="0" borderId="54" xfId="0" applyFont="1" applyBorder="1" applyAlignment="1" applyProtection="1">
      <alignment horizontal="left" vertical="center" wrapText="1"/>
      <protection locked="0"/>
    </xf>
    <xf numFmtId="0" fontId="44" fillId="0" borderId="7" xfId="0" applyFont="1" applyBorder="1" applyAlignment="1" applyProtection="1">
      <alignment horizontal="left" vertical="center" wrapText="1"/>
      <protection locked="0"/>
    </xf>
    <xf numFmtId="0" fontId="44" fillId="0" borderId="55" xfId="0" applyFont="1" applyBorder="1" applyAlignment="1" applyProtection="1">
      <alignment horizontal="left" vertical="center" wrapText="1"/>
      <protection locked="0"/>
    </xf>
    <xf numFmtId="0" fontId="44" fillId="0" borderId="56" xfId="0" applyFont="1" applyBorder="1" applyAlignment="1" applyProtection="1">
      <alignment horizontal="left" vertical="center" wrapText="1"/>
      <protection locked="0"/>
    </xf>
    <xf numFmtId="0" fontId="44" fillId="0" borderId="57" xfId="0" applyFont="1" applyBorder="1" applyAlignment="1" applyProtection="1">
      <alignment horizontal="left" vertical="center" wrapText="1"/>
      <protection locked="0"/>
    </xf>
    <xf numFmtId="0" fontId="44" fillId="0" borderId="8" xfId="0" applyFont="1" applyBorder="1" applyAlignment="1" applyProtection="1">
      <alignment horizontal="left" vertical="center" wrapText="1"/>
      <protection locked="0"/>
    </xf>
    <xf numFmtId="0" fontId="9" fillId="3" borderId="69" xfId="0" applyFont="1" applyFill="1" applyBorder="1" applyAlignment="1" applyProtection="1">
      <alignment horizontal="center" vertical="center"/>
      <protection locked="0"/>
    </xf>
    <xf numFmtId="0" fontId="9" fillId="3" borderId="6" xfId="0" applyFont="1" applyFill="1" applyBorder="1" applyAlignment="1" applyProtection="1">
      <alignment horizontal="center" vertical="center"/>
      <protection locked="0"/>
    </xf>
    <xf numFmtId="0" fontId="44" fillId="4" borderId="54" xfId="0" applyFont="1" applyFill="1" applyBorder="1" applyAlignment="1" applyProtection="1">
      <alignment horizontal="left" vertical="center" wrapText="1"/>
      <protection locked="0"/>
    </xf>
    <xf numFmtId="0" fontId="44" fillId="4" borderId="7" xfId="0" applyFont="1" applyFill="1" applyBorder="1" applyAlignment="1" applyProtection="1">
      <alignment horizontal="left" vertical="center" wrapText="1"/>
      <protection locked="0"/>
    </xf>
    <xf numFmtId="0" fontId="44" fillId="4" borderId="55" xfId="0" applyFont="1" applyFill="1" applyBorder="1" applyAlignment="1" applyProtection="1">
      <alignment horizontal="left" vertical="center" wrapText="1"/>
      <protection locked="0"/>
    </xf>
    <xf numFmtId="0" fontId="44" fillId="4" borderId="9" xfId="0" applyFont="1" applyFill="1" applyBorder="1" applyAlignment="1" applyProtection="1">
      <alignment horizontal="left" vertical="center" wrapText="1"/>
      <protection locked="0"/>
    </xf>
    <xf numFmtId="0" fontId="44" fillId="4" borderId="10" xfId="0" applyFont="1" applyFill="1" applyBorder="1" applyAlignment="1" applyProtection="1">
      <alignment horizontal="left" vertical="center" wrapText="1"/>
      <protection locked="0"/>
    </xf>
    <xf numFmtId="0" fontId="44" fillId="4" borderId="11" xfId="0" applyFont="1" applyFill="1" applyBorder="1" applyAlignment="1" applyProtection="1">
      <alignment horizontal="left" vertical="center" wrapText="1"/>
      <protection locked="0"/>
    </xf>
    <xf numFmtId="0" fontId="6" fillId="3" borderId="0" xfId="0" applyFont="1" applyFill="1" applyAlignment="1">
      <alignment horizontal="center"/>
    </xf>
    <xf numFmtId="0" fontId="6" fillId="0" borderId="76" xfId="0" applyFont="1" applyBorder="1" applyAlignment="1">
      <alignment horizontal="left" vertical="top" wrapText="1"/>
    </xf>
    <xf numFmtId="0" fontId="6" fillId="0" borderId="7" xfId="0" applyFont="1" applyBorder="1" applyAlignment="1">
      <alignment horizontal="left" vertical="top"/>
    </xf>
    <xf numFmtId="0" fontId="6" fillId="0" borderId="83" xfId="0" applyFont="1" applyBorder="1" applyAlignment="1">
      <alignment horizontal="left" vertical="top"/>
    </xf>
    <xf numFmtId="0" fontId="6" fillId="0" borderId="16" xfId="0" applyFont="1" applyBorder="1" applyAlignment="1">
      <alignment horizontal="left" vertical="top"/>
    </xf>
    <xf numFmtId="0" fontId="6" fillId="0" borderId="0" xfId="0" applyFont="1" applyAlignment="1">
      <alignment horizontal="left" vertical="top"/>
    </xf>
    <xf numFmtId="0" fontId="6" fillId="0" borderId="17" xfId="0" applyFont="1" applyBorder="1" applyAlignment="1">
      <alignment horizontal="left" vertical="top"/>
    </xf>
    <xf numFmtId="0" fontId="6" fillId="0" borderId="14" xfId="0" applyFont="1" applyBorder="1" applyAlignment="1">
      <alignment horizontal="left" vertical="top"/>
    </xf>
    <xf numFmtId="0" fontId="6" fillId="0" borderId="10" xfId="0" applyFont="1" applyBorder="1" applyAlignment="1">
      <alignment horizontal="left" vertical="top"/>
    </xf>
    <xf numFmtId="0" fontId="6" fillId="0" borderId="15" xfId="0" applyFont="1" applyBorder="1" applyAlignment="1">
      <alignment horizontal="left" vertical="top"/>
    </xf>
    <xf numFmtId="0" fontId="6" fillId="0" borderId="65" xfId="0" applyFont="1" applyBorder="1" applyAlignment="1">
      <alignment horizontal="center"/>
    </xf>
    <xf numFmtId="0" fontId="6" fillId="0" borderId="62" xfId="0" applyFont="1" applyBorder="1" applyAlignment="1">
      <alignment horizontal="center"/>
    </xf>
    <xf numFmtId="0" fontId="6" fillId="0" borderId="63" xfId="0" applyFont="1" applyBorder="1" applyAlignment="1">
      <alignment horizontal="center"/>
    </xf>
    <xf numFmtId="0" fontId="6" fillId="0" borderId="10" xfId="0" applyFont="1" applyBorder="1" applyAlignment="1">
      <alignment horizontal="center" vertical="top"/>
    </xf>
    <xf numFmtId="0" fontId="6" fillId="3" borderId="0" xfId="0" applyFont="1" applyFill="1" applyAlignment="1">
      <alignment horizontal="center" vertical="top"/>
    </xf>
    <xf numFmtId="0" fontId="6" fillId="3" borderId="10" xfId="0" applyFont="1" applyFill="1" applyBorder="1" applyAlignment="1">
      <alignment horizontal="center" vertical="top"/>
    </xf>
    <xf numFmtId="0" fontId="6" fillId="3" borderId="0" xfId="0" applyFont="1" applyFill="1" applyAlignment="1">
      <alignment horizontal="center" vertical="center"/>
    </xf>
    <xf numFmtId="0" fontId="6" fillId="3" borderId="10" xfId="0" applyFont="1" applyFill="1" applyBorder="1" applyAlignment="1">
      <alignment horizontal="center" vertical="center"/>
    </xf>
    <xf numFmtId="0" fontId="6" fillId="3" borderId="0" xfId="0" applyFont="1" applyFill="1" applyAlignment="1">
      <alignment horizontal="left"/>
    </xf>
    <xf numFmtId="0" fontId="6" fillId="3" borderId="0" xfId="0" applyFont="1" applyFill="1" applyAlignment="1">
      <alignment horizontal="left" vertical="top"/>
    </xf>
    <xf numFmtId="0" fontId="44" fillId="4" borderId="56" xfId="0" applyFont="1" applyFill="1" applyBorder="1" applyAlignment="1" applyProtection="1">
      <alignment horizontal="left" vertical="center" wrapText="1"/>
      <protection locked="0"/>
    </xf>
    <xf numFmtId="0" fontId="44" fillId="4" borderId="57" xfId="0" applyFont="1" applyFill="1" applyBorder="1" applyAlignment="1" applyProtection="1">
      <alignment horizontal="left" vertical="center" wrapText="1"/>
      <protection locked="0"/>
    </xf>
    <xf numFmtId="0" fontId="44" fillId="4" borderId="8" xfId="0" applyFont="1" applyFill="1" applyBorder="1" applyAlignment="1" applyProtection="1">
      <alignment horizontal="left" vertical="center" wrapText="1"/>
      <protection locked="0"/>
    </xf>
    <xf numFmtId="0" fontId="43" fillId="0" borderId="56" xfId="0" applyFont="1" applyBorder="1" applyAlignment="1">
      <alignment horizontal="center"/>
    </xf>
    <xf numFmtId="0" fontId="43" fillId="0" borderId="84" xfId="0" applyFont="1" applyBorder="1" applyAlignment="1">
      <alignment horizontal="center"/>
    </xf>
    <xf numFmtId="0" fontId="43" fillId="0" borderId="59" xfId="0" applyFont="1" applyBorder="1" applyAlignment="1">
      <alignment horizontal="center"/>
    </xf>
    <xf numFmtId="0" fontId="43" fillId="0" borderId="81" xfId="0" applyFont="1" applyBorder="1" applyAlignment="1">
      <alignment horizontal="center"/>
    </xf>
    <xf numFmtId="0" fontId="16" fillId="0" borderId="59" xfId="0" applyFont="1" applyBorder="1" applyAlignment="1">
      <alignment horizontal="center"/>
    </xf>
    <xf numFmtId="0" fontId="16" fillId="0" borderId="60" xfId="0" applyFont="1" applyBorder="1" applyAlignment="1">
      <alignment horizontal="center"/>
    </xf>
    <xf numFmtId="0" fontId="16" fillId="0" borderId="69" xfId="0" applyFont="1" applyBorder="1" applyAlignment="1">
      <alignment horizontal="center" vertical="center"/>
    </xf>
    <xf numFmtId="0" fontId="16" fillId="0" borderId="13" xfId="0" applyFont="1" applyBorder="1" applyAlignment="1">
      <alignment horizontal="center" vertical="center"/>
    </xf>
    <xf numFmtId="0" fontId="16" fillId="0" borderId="56" xfId="0" applyFont="1" applyBorder="1" applyAlignment="1">
      <alignment horizontal="center" vertical="center"/>
    </xf>
    <xf numFmtId="0" fontId="16" fillId="0" borderId="82" xfId="0" applyFont="1" applyBorder="1" applyAlignment="1">
      <alignment horizontal="center" vertical="center"/>
    </xf>
    <xf numFmtId="0" fontId="12" fillId="4" borderId="10" xfId="0" applyFont="1" applyFill="1" applyBorder="1" applyAlignment="1" applyProtection="1">
      <alignment horizontal="center" vertical="center"/>
      <protection locked="0"/>
    </xf>
    <xf numFmtId="0" fontId="43" fillId="0" borderId="79" xfId="0" applyFont="1" applyBorder="1" applyAlignment="1">
      <alignment horizontal="center"/>
    </xf>
    <xf numFmtId="0" fontId="43" fillId="0" borderId="63" xfId="0" applyFont="1" applyBorder="1" applyAlignment="1">
      <alignment horizontal="center"/>
    </xf>
    <xf numFmtId="0" fontId="6" fillId="0" borderId="72" xfId="0" applyFont="1" applyBorder="1" applyAlignment="1">
      <alignment horizontal="center" vertical="center"/>
    </xf>
    <xf numFmtId="0" fontId="0" fillId="0" borderId="13" xfId="0" applyBorder="1"/>
    <xf numFmtId="0" fontId="0" fillId="0" borderId="64" xfId="0" applyBorder="1" applyAlignment="1">
      <alignment shrinkToFit="1"/>
    </xf>
    <xf numFmtId="0" fontId="0" fillId="0" borderId="21" xfId="0" applyBorder="1" applyAlignment="1">
      <alignment shrinkToFit="1"/>
    </xf>
    <xf numFmtId="20" fontId="9" fillId="4" borderId="54" xfId="0" applyNumberFormat="1" applyFont="1" applyFill="1" applyBorder="1" applyAlignment="1" applyProtection="1">
      <alignment horizontal="center" vertical="center"/>
      <protection locked="0"/>
    </xf>
    <xf numFmtId="0" fontId="9" fillId="4" borderId="7" xfId="0" applyFont="1" applyFill="1" applyBorder="1" applyAlignment="1" applyProtection="1">
      <alignment horizontal="center" vertical="center"/>
      <protection locked="0"/>
    </xf>
    <xf numFmtId="0" fontId="19" fillId="0" borderId="86" xfId="0" applyFont="1" applyBorder="1" applyAlignment="1">
      <alignment horizontal="center" vertical="center"/>
    </xf>
    <xf numFmtId="0" fontId="19" fillId="0" borderId="97" xfId="0" applyFont="1" applyBorder="1" applyAlignment="1">
      <alignment horizontal="center" vertical="center"/>
    </xf>
    <xf numFmtId="0" fontId="18" fillId="11" borderId="1" xfId="0" applyFont="1" applyFill="1" applyBorder="1" applyAlignment="1">
      <alignment horizontal="center" vertical="center" wrapText="1"/>
    </xf>
    <xf numFmtId="0" fontId="19" fillId="11" borderId="2" xfId="0" applyFont="1" applyFill="1" applyBorder="1" applyAlignment="1">
      <alignment horizontal="center" vertical="center"/>
    </xf>
    <xf numFmtId="0" fontId="19" fillId="0" borderId="33" xfId="0" applyFont="1" applyBorder="1" applyAlignment="1">
      <alignment horizontal="center" vertical="center"/>
    </xf>
    <xf numFmtId="0" fontId="19" fillId="0" borderId="22" xfId="0" applyFont="1" applyBorder="1" applyAlignment="1">
      <alignment horizontal="center" vertical="center"/>
    </xf>
    <xf numFmtId="0" fontId="19" fillId="0" borderId="4" xfId="0" applyFont="1" applyBorder="1" applyAlignment="1">
      <alignment horizontal="center"/>
    </xf>
    <xf numFmtId="0" fontId="19" fillId="0" borderId="39" xfId="0" applyFont="1" applyBorder="1" applyAlignment="1">
      <alignment horizontal="center" vertical="center"/>
    </xf>
    <xf numFmtId="0" fontId="19" fillId="11" borderId="1" xfId="0" applyFont="1" applyFill="1" applyBorder="1" applyAlignment="1">
      <alignment horizontal="center" vertical="center"/>
    </xf>
    <xf numFmtId="0" fontId="19" fillId="11" borderId="93" xfId="0" applyFont="1" applyFill="1" applyBorder="1" applyAlignment="1">
      <alignment horizontal="center" vertical="center"/>
    </xf>
    <xf numFmtId="0" fontId="19" fillId="0" borderId="58" xfId="0" applyFont="1" applyBorder="1" applyAlignment="1">
      <alignment vertical="center"/>
    </xf>
    <xf numFmtId="0" fontId="0" fillId="0" borderId="6" xfId="0" applyBorder="1" applyAlignment="1">
      <alignment vertical="center"/>
    </xf>
    <xf numFmtId="0" fontId="0" fillId="0" borderId="88" xfId="0" applyBorder="1"/>
    <xf numFmtId="0" fontId="0" fillId="0" borderId="94" xfId="0" applyBorder="1" applyAlignment="1">
      <alignment vertical="center"/>
    </xf>
    <xf numFmtId="0" fontId="0" fillId="0" borderId="38" xfId="0" applyBorder="1" applyAlignment="1">
      <alignment vertical="center"/>
    </xf>
    <xf numFmtId="0" fontId="0" fillId="0" borderId="38" xfId="0" applyBorder="1"/>
    <xf numFmtId="0" fontId="0" fillId="0" borderId="95" xfId="0" applyBorder="1"/>
    <xf numFmtId="0" fontId="19" fillId="0" borderId="58" xfId="0" applyFont="1" applyBorder="1" applyAlignment="1">
      <alignment horizontal="center" vertical="center"/>
    </xf>
    <xf numFmtId="0" fontId="19" fillId="0" borderId="13" xfId="0" applyFont="1" applyBorder="1" applyAlignment="1">
      <alignment horizontal="center" vertical="center"/>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53" xfId="0" applyFont="1" applyBorder="1" applyAlignment="1">
      <alignment horizontal="left" vertical="center" wrapText="1"/>
    </xf>
    <xf numFmtId="0" fontId="19" fillId="13" borderId="33" xfId="0" applyFont="1" applyFill="1" applyBorder="1" applyAlignment="1">
      <alignment horizontal="center" vertical="center"/>
    </xf>
    <xf numFmtId="0" fontId="19" fillId="13" borderId="34" xfId="0" applyFont="1" applyFill="1" applyBorder="1" applyAlignment="1">
      <alignment horizontal="center" vertical="center"/>
    </xf>
    <xf numFmtId="0" fontId="19" fillId="13" borderId="22" xfId="0" applyFont="1" applyFill="1" applyBorder="1" applyAlignment="1">
      <alignment horizontal="center" vertical="center"/>
    </xf>
    <xf numFmtId="0" fontId="19" fillId="0" borderId="47" xfId="0" applyFont="1" applyBorder="1" applyAlignment="1">
      <alignment horizontal="center" vertical="center"/>
    </xf>
    <xf numFmtId="0" fontId="19" fillId="0" borderId="85" xfId="0" applyFont="1" applyBorder="1" applyAlignment="1">
      <alignment horizontal="center" vertical="center"/>
    </xf>
    <xf numFmtId="0" fontId="19" fillId="0" borderId="49" xfId="0" applyFont="1" applyBorder="1" applyAlignment="1">
      <alignment horizontal="center" vertical="center"/>
    </xf>
    <xf numFmtId="0" fontId="0" fillId="0" borderId="85" xfId="0" applyBorder="1" applyAlignment="1">
      <alignment horizontal="center" vertical="center"/>
    </xf>
    <xf numFmtId="0" fontId="0" fillId="0" borderId="50" xfId="0" applyBorder="1" applyAlignment="1">
      <alignment horizontal="center" vertical="center"/>
    </xf>
    <xf numFmtId="0" fontId="19" fillId="0" borderId="33" xfId="0" applyFont="1" applyBorder="1" applyAlignment="1">
      <alignment horizontal="left" vertical="center"/>
    </xf>
    <xf numFmtId="0" fontId="0" fillId="0" borderId="34" xfId="0" applyBorder="1" applyAlignment="1">
      <alignment horizontal="left" vertical="center"/>
    </xf>
    <xf numFmtId="0" fontId="19" fillId="0" borderId="33" xfId="0" applyFont="1" applyBorder="1" applyAlignment="1">
      <alignment horizontal="right" vertical="center"/>
    </xf>
    <xf numFmtId="0" fontId="19" fillId="0" borderId="34" xfId="0" applyFont="1" applyBorder="1" applyAlignment="1">
      <alignment horizontal="right" vertical="center"/>
    </xf>
    <xf numFmtId="0" fontId="19" fillId="0" borderId="22" xfId="0" applyFont="1" applyBorder="1" applyAlignment="1">
      <alignment horizontal="right" vertical="center"/>
    </xf>
    <xf numFmtId="0" fontId="19" fillId="0" borderId="14" xfId="0" applyFont="1" applyBorder="1" applyAlignment="1">
      <alignment horizontal="right" vertical="center"/>
    </xf>
    <xf numFmtId="0" fontId="19" fillId="0" borderId="10" xfId="0" applyFont="1" applyBorder="1" applyAlignment="1">
      <alignment horizontal="right" vertical="center"/>
    </xf>
    <xf numFmtId="0" fontId="19" fillId="0" borderId="3" xfId="0" applyFont="1" applyBorder="1" applyAlignment="1">
      <alignment horizontal="right" vertical="center"/>
    </xf>
    <xf numFmtId="0" fontId="19" fillId="0" borderId="14" xfId="0" applyFont="1" applyBorder="1" applyAlignment="1">
      <alignment horizontal="left" vertical="center"/>
    </xf>
    <xf numFmtId="0" fontId="0" fillId="0" borderId="10" xfId="0" applyBorder="1" applyAlignment="1">
      <alignment horizontal="left" vertical="center"/>
    </xf>
    <xf numFmtId="0" fontId="19" fillId="2" borderId="32" xfId="0" applyFont="1" applyFill="1" applyBorder="1" applyAlignment="1">
      <alignment horizontal="center" vertical="center"/>
    </xf>
    <xf numFmtId="0" fontId="19" fillId="2" borderId="96" xfId="0" applyFont="1" applyFill="1" applyBorder="1" applyAlignment="1">
      <alignment horizontal="center" vertical="center"/>
    </xf>
    <xf numFmtId="0" fontId="0" fillId="0" borderId="0" xfId="0" applyAlignment="1">
      <alignment horizontal="center" shrinkToFit="1"/>
    </xf>
    <xf numFmtId="0" fontId="19" fillId="0" borderId="97" xfId="0" applyFont="1" applyBorder="1" applyAlignment="1">
      <alignment horizontal="center" vertical="center" wrapText="1"/>
    </xf>
    <xf numFmtId="0" fontId="19" fillId="0" borderId="87" xfId="0" applyFont="1" applyBorder="1" applyAlignment="1">
      <alignment horizontal="center" vertical="center" wrapText="1"/>
    </xf>
    <xf numFmtId="0" fontId="19" fillId="11" borderId="5" xfId="0" applyFont="1" applyFill="1" applyBorder="1" applyAlignment="1">
      <alignment horizontal="center" vertical="center"/>
    </xf>
    <xf numFmtId="0" fontId="19" fillId="11" borderId="3" xfId="0" applyFont="1" applyFill="1" applyBorder="1" applyAlignment="1">
      <alignment horizontal="center" vertical="center"/>
    </xf>
    <xf numFmtId="0" fontId="19" fillId="0" borderId="16" xfId="0" applyFont="1" applyBorder="1" applyAlignment="1">
      <alignment horizontal="right" vertical="center"/>
    </xf>
    <xf numFmtId="0" fontId="19" fillId="0" borderId="0" xfId="0" applyFont="1" applyAlignment="1">
      <alignment horizontal="right" vertical="center"/>
    </xf>
    <xf numFmtId="0" fontId="19" fillId="0" borderId="5" xfId="0" applyFont="1" applyBorder="1" applyAlignment="1">
      <alignment horizontal="right" vertical="center"/>
    </xf>
    <xf numFmtId="0" fontId="19" fillId="0" borderId="58" xfId="0" applyFont="1" applyBorder="1" applyAlignment="1">
      <alignment horizontal="right" vertical="center"/>
    </xf>
    <xf numFmtId="0" fontId="0" fillId="0" borderId="6" xfId="0" applyBorder="1" applyAlignment="1">
      <alignment horizontal="right" vertical="center"/>
    </xf>
    <xf numFmtId="0" fontId="0" fillId="0" borderId="13" xfId="0" applyBorder="1" applyAlignment="1">
      <alignment horizontal="right" vertical="center"/>
    </xf>
    <xf numFmtId="0" fontId="0" fillId="0" borderId="16" xfId="0" applyBorder="1" applyAlignment="1">
      <alignment horizontal="right" vertical="center"/>
    </xf>
    <xf numFmtId="0" fontId="0" fillId="0" borderId="5" xfId="0" applyBorder="1" applyAlignment="1">
      <alignment horizontal="right" vertical="center"/>
    </xf>
    <xf numFmtId="0" fontId="19" fillId="0" borderId="47" xfId="0" applyFont="1" applyBorder="1" applyAlignment="1">
      <alignment horizontal="left" vertical="center"/>
    </xf>
    <xf numFmtId="0" fontId="0" fillId="0" borderId="85" xfId="0" applyBorder="1" applyAlignment="1">
      <alignment horizontal="left" vertical="center"/>
    </xf>
    <xf numFmtId="0" fontId="0" fillId="0" borderId="49" xfId="0" applyBorder="1" applyAlignment="1">
      <alignment horizontal="left" vertical="center"/>
    </xf>
    <xf numFmtId="0" fontId="19" fillId="0" borderId="6" xfId="0" applyFont="1" applyBorder="1" applyAlignment="1">
      <alignment horizontal="right" vertical="center"/>
    </xf>
    <xf numFmtId="0" fontId="19" fillId="0" borderId="13" xfId="0" applyFont="1" applyBorder="1" applyAlignment="1">
      <alignment horizontal="right" vertical="center"/>
    </xf>
    <xf numFmtId="0" fontId="19" fillId="0" borderId="14" xfId="0" applyFont="1" applyBorder="1" applyAlignment="1">
      <alignment horizontal="left" vertical="center" wrapText="1" shrinkToFit="1"/>
    </xf>
    <xf numFmtId="0" fontId="19" fillId="0" borderId="10" xfId="0" applyFont="1" applyBorder="1" applyAlignment="1">
      <alignment horizontal="left" vertical="center" wrapText="1" shrinkToFit="1"/>
    </xf>
    <xf numFmtId="0" fontId="19" fillId="0" borderId="91" xfId="0" applyFont="1" applyBorder="1" applyAlignment="1">
      <alignment horizontal="left" vertical="center" wrapText="1" shrinkToFit="1"/>
    </xf>
    <xf numFmtId="0" fontId="19" fillId="0" borderId="34" xfId="0" applyFont="1" applyBorder="1" applyAlignment="1">
      <alignment horizontal="center" vertical="center"/>
    </xf>
    <xf numFmtId="0" fontId="19" fillId="0" borderId="53" xfId="0" applyFont="1" applyBorder="1" applyAlignment="1">
      <alignment horizontal="center" vertical="center"/>
    </xf>
    <xf numFmtId="0" fontId="0" fillId="0" borderId="87" xfId="0" applyBorder="1" applyAlignment="1">
      <alignment horizontal="center" vertical="center"/>
    </xf>
    <xf numFmtId="0" fontId="19" fillId="0" borderId="22" xfId="0" applyFont="1" applyBorder="1" applyAlignment="1">
      <alignment horizontal="center" vertical="center" wrapText="1"/>
    </xf>
    <xf numFmtId="0" fontId="19" fillId="0" borderId="6" xfId="0" applyFont="1" applyBorder="1" applyAlignment="1">
      <alignment horizontal="center" vertical="center"/>
    </xf>
    <xf numFmtId="0" fontId="19" fillId="0" borderId="88" xfId="0" applyFont="1" applyBorder="1" applyAlignment="1">
      <alignment horizontal="center" vertical="center"/>
    </xf>
    <xf numFmtId="0" fontId="19" fillId="0" borderId="14" xfId="0" applyFont="1" applyBorder="1" applyAlignment="1">
      <alignment horizontal="center" vertical="center"/>
    </xf>
    <xf numFmtId="0" fontId="19" fillId="0" borderId="10" xfId="0" applyFont="1" applyBorder="1" applyAlignment="1">
      <alignment horizontal="center" vertical="center"/>
    </xf>
    <xf numFmtId="0" fontId="19" fillId="0" borderId="25" xfId="0" applyFont="1" applyBorder="1" applyAlignment="1">
      <alignment horizontal="center" vertical="center"/>
    </xf>
    <xf numFmtId="0" fontId="19" fillId="0" borderId="0" xfId="0" applyFont="1" applyAlignment="1">
      <alignment horizontal="center" vertical="center"/>
    </xf>
    <xf numFmtId="0" fontId="19" fillId="0" borderId="5" xfId="0" applyFont="1" applyBorder="1" applyAlignment="1">
      <alignment horizontal="center" vertical="center"/>
    </xf>
    <xf numFmtId="0" fontId="20" fillId="6" borderId="33" xfId="0" applyFont="1" applyFill="1" applyBorder="1" applyAlignment="1">
      <alignment vertical="center" wrapText="1"/>
    </xf>
    <xf numFmtId="0" fontId="20" fillId="6" borderId="34" xfId="0" applyFont="1" applyFill="1" applyBorder="1" applyAlignment="1">
      <alignment vertical="center" wrapText="1"/>
    </xf>
    <xf numFmtId="0" fontId="20" fillId="6" borderId="22" xfId="0" applyFont="1" applyFill="1" applyBorder="1" applyAlignment="1">
      <alignment vertical="center" wrapText="1"/>
    </xf>
    <xf numFmtId="0" fontId="19" fillId="2" borderId="89" xfId="0" applyFont="1" applyFill="1" applyBorder="1" applyAlignment="1">
      <alignment horizontal="center" vertical="center"/>
    </xf>
    <xf numFmtId="0" fontId="19" fillId="2" borderId="90" xfId="0" applyFont="1" applyFill="1" applyBorder="1" applyAlignment="1">
      <alignment horizontal="center" vertical="center"/>
    </xf>
    <xf numFmtId="0" fontId="19" fillId="0" borderId="4" xfId="0" applyFont="1" applyBorder="1" applyAlignment="1">
      <alignment horizontal="center" vertical="center"/>
    </xf>
    <xf numFmtId="0" fontId="19" fillId="0" borderId="58" xfId="0" applyFont="1" applyBorder="1" applyAlignment="1">
      <alignment horizontal="center" vertical="center" wrapText="1"/>
    </xf>
    <xf numFmtId="0" fontId="0" fillId="0" borderId="6" xfId="0" applyBorder="1" applyAlignment="1">
      <alignment horizontal="center" vertical="center" wrapText="1"/>
    </xf>
    <xf numFmtId="0" fontId="0" fillId="0" borderId="88" xfId="0" applyBorder="1" applyAlignment="1">
      <alignment horizontal="center" vertical="center" wrapText="1"/>
    </xf>
    <xf numFmtId="0" fontId="26" fillId="0" borderId="0" xfId="0" applyFont="1" applyAlignment="1">
      <alignment horizontal="left"/>
    </xf>
    <xf numFmtId="0" fontId="19" fillId="0" borderId="0" xfId="0" applyFont="1" applyAlignment="1">
      <alignment horizontal="left"/>
    </xf>
    <xf numFmtId="0" fontId="19" fillId="0" borderId="0" xfId="0" applyFont="1" applyAlignment="1">
      <alignment horizontal="center"/>
    </xf>
    <xf numFmtId="0" fontId="19" fillId="12" borderId="47" xfId="0" applyFont="1" applyFill="1" applyBorder="1" applyAlignment="1">
      <alignment horizontal="center"/>
    </xf>
    <xf numFmtId="0" fontId="19" fillId="12" borderId="49" xfId="0" applyFont="1" applyFill="1" applyBorder="1" applyAlignment="1">
      <alignment horizontal="center"/>
    </xf>
    <xf numFmtId="0" fontId="19" fillId="6" borderId="47" xfId="0" applyFont="1" applyFill="1" applyBorder="1" applyAlignment="1">
      <alignment horizontal="center" vertical="center" shrinkToFit="1"/>
    </xf>
    <xf numFmtId="0" fontId="0" fillId="0" borderId="49" xfId="0" applyBorder="1" applyAlignment="1">
      <alignment horizontal="center" vertical="center" shrinkToFit="1"/>
    </xf>
    <xf numFmtId="0" fontId="19" fillId="0" borderId="47" xfId="0" applyFont="1" applyBorder="1" applyAlignment="1">
      <alignment horizontal="center" vertical="center" shrinkToFit="1"/>
    </xf>
    <xf numFmtId="0" fontId="0" fillId="0" borderId="85" xfId="0" applyBorder="1" applyAlignment="1">
      <alignment horizontal="center" vertical="center" shrinkToFit="1"/>
    </xf>
    <xf numFmtId="0" fontId="0" fillId="0" borderId="50" xfId="0" applyBorder="1" applyAlignment="1">
      <alignment horizontal="center" vertical="center" shrinkToFit="1"/>
    </xf>
    <xf numFmtId="0" fontId="19" fillId="0" borderId="0" xfId="0" applyFont="1"/>
    <xf numFmtId="0" fontId="19" fillId="0" borderId="3" xfId="0" applyFont="1" applyBorder="1" applyAlignment="1">
      <alignment horizontal="center" vertical="center"/>
    </xf>
    <xf numFmtId="0" fontId="19" fillId="0" borderId="58" xfId="0" applyFont="1" applyBorder="1" applyAlignment="1">
      <alignment horizontal="center" vertical="center" shrinkToFit="1"/>
    </xf>
    <xf numFmtId="0" fontId="0" fillId="0" borderId="6" xfId="0" applyBorder="1" applyAlignment="1">
      <alignment horizontal="center" vertical="center" shrinkToFit="1"/>
    </xf>
    <xf numFmtId="0" fontId="0" fillId="0" borderId="13" xfId="0" applyBorder="1" applyAlignment="1">
      <alignment horizontal="center" vertical="center" shrinkToFit="1"/>
    </xf>
    <xf numFmtId="0" fontId="0" fillId="0" borderId="14" xfId="0" applyBorder="1" applyAlignment="1">
      <alignment horizontal="center" vertical="center" shrinkToFit="1"/>
    </xf>
    <xf numFmtId="0" fontId="0" fillId="0" borderId="10" xfId="0" applyBorder="1" applyAlignment="1">
      <alignment horizontal="center" vertical="center" shrinkToFit="1"/>
    </xf>
    <xf numFmtId="0" fontId="0" fillId="0" borderId="3" xfId="0" applyBorder="1" applyAlignment="1">
      <alignment horizontal="center" vertical="center" shrinkToFit="1"/>
    </xf>
    <xf numFmtId="0" fontId="19" fillId="0" borderId="0" xfId="0" applyFont="1" applyAlignment="1">
      <alignment horizontal="right"/>
    </xf>
    <xf numFmtId="0" fontId="21" fillId="0" borderId="0" xfId="0" applyFont="1" applyAlignment="1">
      <alignment horizontal="center"/>
    </xf>
    <xf numFmtId="0" fontId="19" fillId="0" borderId="33" xfId="0" applyFont="1" applyBorder="1" applyAlignment="1">
      <alignment horizontal="center"/>
    </xf>
    <xf numFmtId="0" fontId="19" fillId="0" borderId="34" xfId="0" applyFont="1" applyBorder="1" applyAlignment="1">
      <alignment horizontal="center"/>
    </xf>
    <xf numFmtId="0" fontId="19" fillId="0" borderId="22" xfId="0" applyFont="1" applyBorder="1" applyAlignment="1">
      <alignment horizontal="center"/>
    </xf>
    <xf numFmtId="0" fontId="0" fillId="0" borderId="34" xfId="0" applyBorder="1" applyAlignment="1">
      <alignment horizontal="center" vertical="center"/>
    </xf>
    <xf numFmtId="0" fontId="0" fillId="0" borderId="22" xfId="0" applyBorder="1" applyAlignment="1">
      <alignment horizontal="center" vertical="center"/>
    </xf>
    <xf numFmtId="0" fontId="0" fillId="0" borderId="22" xfId="0" applyBorder="1" applyAlignment="1">
      <alignment horizontal="center"/>
    </xf>
    <xf numFmtId="0" fontId="60" fillId="0" borderId="38" xfId="0" applyFont="1" applyBorder="1" applyAlignment="1">
      <alignment horizontal="center" vertical="center" shrinkToFit="1"/>
    </xf>
    <xf numFmtId="0" fontId="59" fillId="0" borderId="38" xfId="0" applyFont="1" applyBorder="1" applyAlignment="1">
      <alignment horizontal="center" vertical="center" shrinkToFit="1"/>
    </xf>
    <xf numFmtId="0" fontId="59" fillId="0" borderId="95" xfId="0" applyFont="1" applyBorder="1" applyAlignment="1">
      <alignment horizontal="center" vertical="center" shrinkToFit="1"/>
    </xf>
    <xf numFmtId="0" fontId="18" fillId="0" borderId="43" xfId="0" applyFont="1" applyBorder="1" applyAlignment="1">
      <alignment horizontal="center" vertical="center" shrinkToFit="1"/>
    </xf>
    <xf numFmtId="0" fontId="18" fillId="0" borderId="44" xfId="0" applyFont="1" applyBorder="1" applyAlignment="1">
      <alignment horizontal="center" vertical="center" shrinkToFit="1"/>
    </xf>
    <xf numFmtId="0" fontId="0" fillId="0" borderId="44" xfId="0" applyBorder="1" applyAlignment="1">
      <alignment horizontal="center" vertical="center"/>
    </xf>
    <xf numFmtId="0" fontId="0" fillId="0" borderId="105" xfId="0" applyBorder="1" applyAlignment="1">
      <alignment horizontal="center" vertical="center"/>
    </xf>
    <xf numFmtId="178" fontId="0" fillId="0" borderId="43" xfId="0" applyNumberFormat="1" applyBorder="1" applyAlignment="1">
      <alignment horizontal="center" vertical="center" shrinkToFit="1"/>
    </xf>
    <xf numFmtId="0" fontId="0" fillId="0" borderId="44" xfId="0" applyBorder="1" applyAlignment="1">
      <alignment horizontal="center" vertical="center" shrinkToFit="1"/>
    </xf>
    <xf numFmtId="0" fontId="18" fillId="0" borderId="107" xfId="0" applyFont="1" applyBorder="1" applyAlignment="1">
      <alignment horizontal="center" vertical="center"/>
    </xf>
    <xf numFmtId="0" fontId="18" fillId="0" borderId="97" xfId="0" applyFont="1" applyBorder="1" applyAlignment="1">
      <alignment horizontal="center" vertical="center"/>
    </xf>
    <xf numFmtId="0" fontId="18" fillId="0" borderId="39" xfId="0" applyFont="1" applyBorder="1" applyAlignment="1">
      <alignment horizontal="center" vertical="center"/>
    </xf>
    <xf numFmtId="0" fontId="18" fillId="0" borderId="108" xfId="0" applyFont="1" applyBorder="1" applyAlignment="1">
      <alignment horizontal="center" vertical="center"/>
    </xf>
    <xf numFmtId="0" fontId="18" fillId="0" borderId="31" xfId="0" applyFont="1" applyBorder="1" applyAlignment="1">
      <alignment horizontal="center" vertical="center"/>
    </xf>
    <xf numFmtId="0" fontId="18" fillId="0" borderId="93" xfId="0" applyFont="1" applyBorder="1" applyAlignment="1">
      <alignment horizontal="center" vertical="center"/>
    </xf>
    <xf numFmtId="0" fontId="18" fillId="0" borderId="108" xfId="0" applyFont="1" applyBorder="1" applyAlignment="1">
      <alignment horizontal="center" vertical="center" wrapText="1"/>
    </xf>
    <xf numFmtId="0" fontId="18" fillId="0" borderId="31" xfId="0" applyFont="1" applyBorder="1" applyAlignment="1">
      <alignment horizontal="center" vertical="center" wrapText="1"/>
    </xf>
    <xf numFmtId="0" fontId="18" fillId="0" borderId="93" xfId="0" applyFont="1" applyBorder="1" applyAlignment="1">
      <alignment horizontal="center" vertical="center" wrapText="1"/>
    </xf>
    <xf numFmtId="14" fontId="18" fillId="0" borderId="47" xfId="0" applyNumberFormat="1" applyFont="1" applyBorder="1" applyAlignment="1">
      <alignment horizontal="center" vertical="center" wrapText="1"/>
    </xf>
    <xf numFmtId="14" fontId="18" fillId="0" borderId="49" xfId="0" applyNumberFormat="1" applyFont="1" applyBorder="1" applyAlignment="1">
      <alignment horizontal="center" vertical="center" wrapText="1"/>
    </xf>
    <xf numFmtId="0" fontId="20" fillId="0" borderId="108" xfId="0" applyFont="1" applyBorder="1" applyAlignment="1">
      <alignment horizontal="center" vertical="center" wrapText="1"/>
    </xf>
    <xf numFmtId="0" fontId="20" fillId="0" borderId="31" xfId="0" applyFont="1" applyBorder="1" applyAlignment="1">
      <alignment horizontal="center" vertical="center" wrapText="1"/>
    </xf>
    <xf numFmtId="0" fontId="20" fillId="0" borderId="93" xfId="0" applyFont="1" applyBorder="1" applyAlignment="1">
      <alignment horizontal="center" vertical="center" wrapText="1"/>
    </xf>
    <xf numFmtId="178" fontId="20" fillId="0" borderId="109" xfId="0" applyNumberFormat="1" applyFont="1" applyBorder="1" applyAlignment="1">
      <alignment horizontal="center" vertical="center" wrapText="1"/>
    </xf>
    <xf numFmtId="178" fontId="20" fillId="0" borderId="16" xfId="0" applyNumberFormat="1" applyFont="1" applyBorder="1" applyAlignment="1">
      <alignment horizontal="center" vertical="center" wrapText="1"/>
    </xf>
    <xf numFmtId="178" fontId="20" fillId="0" borderId="94" xfId="0" applyNumberFormat="1" applyFont="1" applyBorder="1" applyAlignment="1">
      <alignment horizontal="center" vertical="center" wrapText="1"/>
    </xf>
    <xf numFmtId="0" fontId="18" fillId="0" borderId="0" xfId="0" applyFont="1" applyAlignment="1">
      <alignment horizontal="center" vertical="center" wrapText="1"/>
    </xf>
    <xf numFmtId="0" fontId="18" fillId="0" borderId="115" xfId="0" applyFont="1" applyBorder="1" applyAlignment="1">
      <alignment horizontal="center" vertical="center" wrapText="1"/>
    </xf>
    <xf numFmtId="0" fontId="18" fillId="0" borderId="120" xfId="0" applyFont="1" applyBorder="1" applyAlignment="1">
      <alignment horizontal="center" vertical="center" wrapText="1"/>
    </xf>
    <xf numFmtId="0" fontId="18" fillId="0" borderId="126" xfId="0" applyFont="1" applyBorder="1" applyAlignment="1">
      <alignment horizontal="center" vertical="center" wrapText="1"/>
    </xf>
    <xf numFmtId="14" fontId="18" fillId="0" borderId="1" xfId="0" applyNumberFormat="1" applyFont="1" applyBorder="1" applyAlignment="1">
      <alignment horizontal="center" vertical="center" wrapText="1"/>
    </xf>
    <xf numFmtId="0" fontId="0" fillId="0" borderId="93" xfId="0" applyBorder="1" applyAlignment="1">
      <alignment horizontal="center" vertical="center" wrapText="1"/>
    </xf>
    <xf numFmtId="178" fontId="20" fillId="0" borderId="110" xfId="0" applyNumberFormat="1" applyFont="1" applyBorder="1" applyAlignment="1">
      <alignment horizontal="center" vertical="center" wrapText="1"/>
    </xf>
    <xf numFmtId="178" fontId="20" fillId="0" borderId="116" xfId="0" applyNumberFormat="1" applyFont="1" applyBorder="1" applyAlignment="1">
      <alignment horizontal="center" vertical="center" wrapText="1"/>
    </xf>
    <xf numFmtId="178" fontId="20" fillId="0" borderId="121" xfId="0" applyNumberFormat="1" applyFont="1" applyBorder="1" applyAlignment="1">
      <alignment horizontal="center" vertical="center" wrapText="1"/>
    </xf>
    <xf numFmtId="0" fontId="18" fillId="0" borderId="111" xfId="0" applyFont="1" applyBorder="1" applyAlignment="1">
      <alignment horizontal="center" vertical="center" shrinkToFit="1"/>
    </xf>
    <xf numFmtId="0" fontId="0" fillId="0" borderId="112" xfId="0" applyBorder="1" applyAlignment="1">
      <alignment horizontal="center" vertical="center" shrinkToFit="1"/>
    </xf>
    <xf numFmtId="178" fontId="18" fillId="6" borderId="113" xfId="0" applyNumberFormat="1" applyFont="1" applyFill="1" applyBorder="1" applyAlignment="1">
      <alignment horizontal="center" vertical="center" wrapText="1"/>
    </xf>
    <xf numFmtId="0" fontId="0" fillId="0" borderId="118" xfId="0" applyBorder="1" applyAlignment="1">
      <alignment horizontal="center" vertical="center" wrapText="1"/>
    </xf>
    <xf numFmtId="178" fontId="18" fillId="6" borderId="118" xfId="0" applyNumberFormat="1" applyFont="1" applyFill="1" applyBorder="1" applyAlignment="1">
      <alignment horizontal="center" vertical="center" wrapText="1"/>
    </xf>
    <xf numFmtId="178" fontId="18" fillId="6" borderId="124" xfId="0" applyNumberFormat="1" applyFont="1" applyFill="1" applyBorder="1" applyAlignment="1">
      <alignment horizontal="center" vertical="center" wrapText="1"/>
    </xf>
    <xf numFmtId="0" fontId="18" fillId="0" borderId="114" xfId="0" applyFont="1" applyBorder="1" applyAlignment="1">
      <alignment horizontal="center" vertical="center" wrapText="1"/>
    </xf>
    <xf numFmtId="0" fontId="18" fillId="0" borderId="119" xfId="0" applyFont="1" applyBorder="1" applyAlignment="1">
      <alignment horizontal="center" vertical="center" wrapText="1"/>
    </xf>
    <xf numFmtId="0" fontId="18" fillId="0" borderId="125" xfId="0" applyFont="1" applyBorder="1" applyAlignment="1">
      <alignment horizontal="center" vertical="center" wrapText="1"/>
    </xf>
    <xf numFmtId="0" fontId="46" fillId="5" borderId="0" xfId="0" applyFont="1" applyFill="1"/>
    <xf numFmtId="0" fontId="1" fillId="0" borderId="62" xfId="0" applyFont="1" applyBorder="1" applyAlignment="1">
      <alignment horizontal="center"/>
    </xf>
    <xf numFmtId="0" fontId="1" fillId="0" borderId="63" xfId="0" applyFont="1" applyBorder="1" applyAlignment="1">
      <alignment horizontal="center"/>
    </xf>
    <xf numFmtId="0" fontId="1" fillId="0" borderId="0" xfId="0" applyFont="1" applyAlignment="1">
      <alignment vertical="top"/>
    </xf>
    <xf numFmtId="0" fontId="6" fillId="0" borderId="0" xfId="0" applyFont="1"/>
    <xf numFmtId="0" fontId="1" fillId="0" borderId="0" xfId="0" applyFont="1"/>
    <xf numFmtId="0" fontId="1" fillId="0" borderId="0" xfId="0" applyFont="1" applyAlignment="1">
      <alignment horizontal="center"/>
    </xf>
    <xf numFmtId="38" fontId="7" fillId="0" borderId="69" xfId="1" applyFont="1" applyBorder="1" applyAlignment="1">
      <alignment horizontal="center" vertical="center"/>
    </xf>
    <xf numFmtId="38" fontId="7" fillId="0" borderId="6" xfId="1" applyFont="1" applyBorder="1" applyAlignment="1">
      <alignment horizontal="center" vertical="center"/>
    </xf>
    <xf numFmtId="38" fontId="7" fillId="0" borderId="9" xfId="1" applyFont="1" applyBorder="1" applyAlignment="1">
      <alignment horizontal="center" vertical="center"/>
    </xf>
    <xf numFmtId="38" fontId="7" fillId="0" borderId="10" xfId="1" applyFont="1" applyBorder="1" applyAlignment="1">
      <alignment horizontal="center" vertical="center"/>
    </xf>
    <xf numFmtId="0" fontId="6" fillId="0" borderId="59" xfId="0" applyFont="1" applyBorder="1" applyAlignment="1">
      <alignment horizontal="center"/>
    </xf>
    <xf numFmtId="0" fontId="6" fillId="0" borderId="70" xfId="0" applyFont="1" applyBorder="1" applyAlignment="1">
      <alignment horizontal="center"/>
    </xf>
    <xf numFmtId="0" fontId="6" fillId="0" borderId="100" xfId="0" applyFont="1" applyBorder="1" applyAlignment="1">
      <alignment horizontal="center"/>
    </xf>
    <xf numFmtId="0" fontId="6" fillId="0" borderId="66" xfId="0" applyFont="1" applyBorder="1" applyAlignment="1">
      <alignment horizontal="center"/>
    </xf>
    <xf numFmtId="0" fontId="6" fillId="0" borderId="68" xfId="0" applyFont="1" applyBorder="1" applyAlignment="1">
      <alignment horizontal="center"/>
    </xf>
    <xf numFmtId="0" fontId="6" fillId="0" borderId="48" xfId="0" applyFont="1" applyBorder="1" applyAlignment="1">
      <alignment horizontal="center"/>
    </xf>
    <xf numFmtId="0" fontId="8" fillId="0" borderId="54" xfId="0" applyFont="1" applyBorder="1" applyAlignment="1">
      <alignment horizontal="center" vertical="center"/>
    </xf>
    <xf numFmtId="0" fontId="8" fillId="0" borderId="7"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66" xfId="0" applyFont="1" applyBorder="1" applyAlignment="1">
      <alignment horizontal="center"/>
    </xf>
    <xf numFmtId="0" fontId="8" fillId="0" borderId="146" xfId="0" applyFont="1" applyBorder="1" applyAlignment="1">
      <alignment horizontal="center"/>
    </xf>
    <xf numFmtId="0" fontId="9" fillId="0" borderId="99" xfId="0" applyFont="1" applyBorder="1" applyAlignment="1">
      <alignment horizontal="center" vertical="center"/>
    </xf>
    <xf numFmtId="0" fontId="9" fillId="0" borderId="100" xfId="0" applyFont="1" applyBorder="1" applyAlignment="1">
      <alignment horizontal="center" vertical="center"/>
    </xf>
    <xf numFmtId="0" fontId="9" fillId="0" borderId="103" xfId="0" applyFont="1" applyBorder="1" applyAlignment="1">
      <alignment horizontal="center" vertical="center"/>
    </xf>
    <xf numFmtId="0" fontId="9" fillId="0" borderId="48" xfId="0" applyFont="1" applyBorder="1" applyAlignment="1">
      <alignment horizontal="center" vertical="center"/>
    </xf>
    <xf numFmtId="0" fontId="6" fillId="0" borderId="54" xfId="0" applyFont="1" applyBorder="1" applyAlignment="1">
      <alignment horizontal="left" wrapText="1"/>
    </xf>
    <xf numFmtId="0" fontId="6" fillId="0" borderId="7" xfId="0" applyFont="1" applyBorder="1" applyAlignment="1">
      <alignment horizontal="left" wrapText="1"/>
    </xf>
    <xf numFmtId="0" fontId="6" fillId="0" borderId="55" xfId="0" applyFont="1" applyBorder="1" applyAlignment="1">
      <alignment horizontal="left" wrapText="1"/>
    </xf>
    <xf numFmtId="0" fontId="6" fillId="0" borderId="9" xfId="0" applyFont="1" applyBorder="1" applyAlignment="1">
      <alignment horizontal="left" wrapText="1"/>
    </xf>
    <xf numFmtId="0" fontId="6" fillId="0" borderId="10" xfId="0" applyFont="1" applyBorder="1" applyAlignment="1">
      <alignment horizontal="left" wrapText="1"/>
    </xf>
    <xf numFmtId="0" fontId="6" fillId="0" borderId="11" xfId="0" applyFont="1" applyBorder="1" applyAlignment="1">
      <alignment horizontal="left" wrapText="1"/>
    </xf>
    <xf numFmtId="0" fontId="8" fillId="0" borderId="54" xfId="0" applyFont="1" applyBorder="1" applyAlignment="1">
      <alignment horizontal="center" vertical="center" wrapText="1"/>
    </xf>
    <xf numFmtId="0" fontId="8" fillId="0" borderId="83" xfId="0" applyFont="1" applyBorder="1" applyAlignment="1">
      <alignment horizontal="center" vertical="center" wrapText="1"/>
    </xf>
    <xf numFmtId="0" fontId="8" fillId="0" borderId="56" xfId="0" applyFont="1" applyBorder="1" applyAlignment="1">
      <alignment vertical="center"/>
    </xf>
    <xf numFmtId="0" fontId="8" fillId="0" borderId="57" xfId="0" applyFont="1" applyBorder="1" applyAlignment="1">
      <alignment vertical="center"/>
    </xf>
    <xf numFmtId="0" fontId="8" fillId="0" borderId="56" xfId="0" applyFont="1" applyBorder="1" applyAlignment="1">
      <alignment horizontal="center" vertical="center" wrapText="1"/>
    </xf>
    <xf numFmtId="0" fontId="8" fillId="0" borderId="84" xfId="0" applyFont="1" applyBorder="1" applyAlignment="1">
      <alignment horizontal="center" vertical="center" wrapText="1"/>
    </xf>
    <xf numFmtId="0" fontId="6" fillId="0" borderId="56" xfId="0" applyFont="1" applyBorder="1" applyAlignment="1">
      <alignment horizontal="left" wrapText="1"/>
    </xf>
    <xf numFmtId="0" fontId="6" fillId="0" borderId="57" xfId="0" applyFont="1" applyBorder="1" applyAlignment="1">
      <alignment horizontal="left" wrapText="1"/>
    </xf>
    <xf numFmtId="0" fontId="6" fillId="0" borderId="8" xfId="0" applyFont="1" applyBorder="1" applyAlignment="1">
      <alignment horizontal="left" wrapText="1"/>
    </xf>
    <xf numFmtId="20" fontId="8" fillId="0" borderId="7" xfId="0" applyNumberFormat="1" applyFont="1" applyBorder="1" applyAlignment="1">
      <alignment horizontal="center" vertical="center" wrapText="1"/>
    </xf>
    <xf numFmtId="0" fontId="8" fillId="0" borderId="59" xfId="0" applyFont="1" applyBorder="1" applyAlignment="1">
      <alignment horizontal="center" vertical="center" wrapText="1"/>
    </xf>
    <xf numFmtId="0" fontId="8" fillId="0" borderId="81" xfId="0" applyFont="1" applyBorder="1" applyAlignment="1">
      <alignment horizontal="center" vertical="center" wrapText="1"/>
    </xf>
    <xf numFmtId="0" fontId="9" fillId="0" borderId="102" xfId="0" applyFont="1" applyBorder="1" applyAlignment="1">
      <alignment horizontal="center" vertical="center"/>
    </xf>
    <xf numFmtId="0" fontId="8" fillId="0" borderId="59" xfId="0" applyFont="1" applyBorder="1" applyAlignment="1">
      <alignment horizontal="center"/>
    </xf>
    <xf numFmtId="0" fontId="8" fillId="0" borderId="60" xfId="0" applyFont="1" applyBorder="1" applyAlignment="1">
      <alignment horizontal="center"/>
    </xf>
    <xf numFmtId="0" fontId="8" fillId="0" borderId="59" xfId="0" applyFont="1" applyBorder="1" applyAlignment="1">
      <alignment horizontal="center" wrapText="1"/>
    </xf>
    <xf numFmtId="0" fontId="8" fillId="0" borderId="60" xfId="0" applyFont="1" applyBorder="1" applyAlignment="1">
      <alignment horizontal="center" wrapText="1"/>
    </xf>
    <xf numFmtId="0" fontId="7" fillId="0" borderId="81" xfId="0" applyFont="1" applyBorder="1" applyAlignment="1">
      <alignment horizontal="center"/>
    </xf>
    <xf numFmtId="20" fontId="8" fillId="0" borderId="144" xfId="0" applyNumberFormat="1" applyFont="1" applyBorder="1" applyAlignment="1">
      <alignment horizontal="center" vertical="center"/>
    </xf>
    <xf numFmtId="0" fontId="8" fillId="0" borderId="0" xfId="0" applyFont="1" applyAlignment="1">
      <alignment horizontal="center" vertical="center"/>
    </xf>
    <xf numFmtId="20" fontId="8" fillId="0" borderId="0" xfId="0" applyNumberFormat="1" applyFont="1" applyAlignment="1">
      <alignment horizontal="center" vertical="center" wrapText="1"/>
    </xf>
    <xf numFmtId="0" fontId="8" fillId="0" borderId="145" xfId="0" applyFont="1" applyBorder="1" applyAlignment="1">
      <alignment horizontal="center" vertical="center" wrapText="1"/>
    </xf>
    <xf numFmtId="0" fontId="8" fillId="0" borderId="56" xfId="0" applyFont="1" applyBorder="1" applyAlignment="1">
      <alignment horizontal="center" wrapText="1"/>
    </xf>
    <xf numFmtId="0" fontId="8" fillId="0" borderId="82" xfId="0" applyFont="1" applyBorder="1" applyAlignment="1">
      <alignment horizontal="center" wrapText="1"/>
    </xf>
    <xf numFmtId="0" fontId="7" fillId="0" borderId="79" xfId="0" applyFont="1" applyBorder="1" applyAlignment="1">
      <alignment horizontal="center"/>
    </xf>
    <xf numFmtId="0" fontId="7" fillId="0" borderId="80" xfId="0" applyFont="1" applyBorder="1" applyAlignment="1">
      <alignment horizontal="center"/>
    </xf>
    <xf numFmtId="0" fontId="9" fillId="0" borderId="61" xfId="0" applyFont="1" applyBorder="1" applyAlignment="1">
      <alignment horizontal="center" vertical="center"/>
    </xf>
    <xf numFmtId="0" fontId="9" fillId="0" borderId="98" xfId="0" applyFont="1" applyBorder="1" applyAlignment="1">
      <alignment horizontal="center" vertical="center"/>
    </xf>
    <xf numFmtId="0" fontId="6" fillId="0" borderId="79" xfId="0" applyFont="1" applyBorder="1" applyAlignment="1">
      <alignment horizontal="center"/>
    </xf>
    <xf numFmtId="0" fontId="6" fillId="0" borderId="98" xfId="0" applyFont="1" applyBorder="1" applyAlignment="1">
      <alignment horizontal="center"/>
    </xf>
    <xf numFmtId="0" fontId="7" fillId="0" borderId="63" xfId="0" applyFont="1" applyBorder="1" applyAlignment="1">
      <alignment horizontal="center"/>
    </xf>
    <xf numFmtId="0" fontId="9" fillId="0" borderId="101" xfId="0" applyFont="1" applyBorder="1" applyAlignment="1">
      <alignment horizontal="center" vertical="center"/>
    </xf>
    <xf numFmtId="0" fontId="7" fillId="0" borderId="0" xfId="0" applyFont="1" applyAlignment="1">
      <alignment horizontal="right"/>
    </xf>
    <xf numFmtId="0" fontId="7" fillId="0" borderId="10" xfId="0" applyFont="1" applyBorder="1"/>
    <xf numFmtId="0" fontId="0" fillId="0" borderId="10" xfId="0" applyBorder="1"/>
    <xf numFmtId="0" fontId="56" fillId="0" borderId="0" xfId="0" applyFont="1" applyAlignment="1">
      <alignment vertical="center" wrapText="1"/>
    </xf>
    <xf numFmtId="0" fontId="15" fillId="0" borderId="54" xfId="0" applyFont="1" applyBorder="1" applyAlignment="1">
      <alignment horizontal="center" vertical="center"/>
    </xf>
    <xf numFmtId="0" fontId="15" fillId="0" borderId="7" xfId="0" applyFont="1" applyBorder="1" applyAlignment="1">
      <alignment horizontal="center" vertical="center"/>
    </xf>
    <xf numFmtId="0" fontId="15" fillId="0" borderId="55" xfId="0" applyFont="1" applyBorder="1" applyAlignment="1">
      <alignment horizontal="center" vertical="center"/>
    </xf>
    <xf numFmtId="0" fontId="15" fillId="0" borderId="56" xfId="0" applyFont="1" applyBorder="1" applyAlignment="1">
      <alignment horizontal="center" vertical="center"/>
    </xf>
    <xf numFmtId="0" fontId="15" fillId="0" borderId="57" xfId="0" applyFont="1" applyBorder="1" applyAlignment="1">
      <alignment horizontal="center" vertical="center"/>
    </xf>
    <xf numFmtId="0" fontId="15" fillId="0" borderId="8" xfId="0" applyFont="1" applyBorder="1" applyAlignment="1">
      <alignment horizontal="center" vertical="center"/>
    </xf>
    <xf numFmtId="0" fontId="52" fillId="0" borderId="0" xfId="0" applyFont="1" applyAlignment="1">
      <alignment vertical="top" wrapText="1"/>
    </xf>
    <xf numFmtId="0" fontId="56" fillId="0" borderId="10" xfId="0" applyFont="1" applyBorder="1" applyAlignment="1">
      <alignment vertical="center" wrapText="1"/>
    </xf>
    <xf numFmtId="0" fontId="14" fillId="0" borderId="0" xfId="0" applyFont="1" applyAlignment="1">
      <alignment horizontal="center" vertical="top"/>
    </xf>
    <xf numFmtId="0" fontId="57" fillId="0" borderId="0" xfId="0" applyFont="1" applyAlignment="1">
      <alignment horizontal="center" vertical="center"/>
    </xf>
    <xf numFmtId="0" fontId="51" fillId="0" borderId="0" xfId="0" applyFont="1" applyAlignment="1">
      <alignment horizontal="center"/>
    </xf>
    <xf numFmtId="0" fontId="56" fillId="0" borderId="0" xfId="0" applyFont="1" applyAlignment="1">
      <alignment horizontal="center" vertical="top" wrapText="1" readingOrder="1"/>
    </xf>
    <xf numFmtId="38" fontId="54" fillId="0" borderId="69" xfId="1" applyFont="1" applyBorder="1" applyAlignment="1">
      <alignment horizontal="center" vertical="center"/>
    </xf>
    <xf numFmtId="38" fontId="54" fillId="0" borderId="6" xfId="1" applyFont="1" applyBorder="1" applyAlignment="1">
      <alignment horizontal="center" vertical="center"/>
    </xf>
    <xf numFmtId="38" fontId="54" fillId="0" borderId="9" xfId="1" applyFont="1" applyBorder="1" applyAlignment="1">
      <alignment horizontal="center" vertical="center"/>
    </xf>
    <xf numFmtId="38" fontId="54" fillId="0" borderId="10" xfId="1" applyFont="1" applyBorder="1" applyAlignment="1">
      <alignment horizontal="center" vertical="center"/>
    </xf>
    <xf numFmtId="0" fontId="55" fillId="0" borderId="69" xfId="0" applyFont="1" applyBorder="1" applyAlignment="1">
      <alignment horizontal="center" vertical="center"/>
    </xf>
    <xf numFmtId="0" fontId="55" fillId="0" borderId="6" xfId="0" applyFont="1" applyBorder="1" applyAlignment="1">
      <alignment horizontal="center" vertical="center"/>
    </xf>
    <xf numFmtId="0" fontId="55" fillId="0" borderId="9" xfId="0" applyFont="1" applyBorder="1" applyAlignment="1">
      <alignment horizontal="center" vertical="center"/>
    </xf>
    <xf numFmtId="0" fontId="55" fillId="0" borderId="10" xfId="0" applyFont="1" applyBorder="1" applyAlignment="1">
      <alignment horizontal="center" vertical="center"/>
    </xf>
    <xf numFmtId="0" fontId="7" fillId="0" borderId="54" xfId="0" applyFont="1" applyBorder="1" applyAlignment="1">
      <alignment horizontal="center" vertical="center" wrapText="1"/>
    </xf>
    <xf numFmtId="0" fontId="7" fillId="0" borderId="7" xfId="0" applyFont="1" applyBorder="1" applyAlignment="1">
      <alignment horizontal="center" vertical="center"/>
    </xf>
    <xf numFmtId="0" fontId="7" fillId="0" borderId="7" xfId="0" applyFont="1" applyBorder="1" applyAlignment="1">
      <alignment horizontal="center" vertical="center" wrapText="1"/>
    </xf>
    <xf numFmtId="0" fontId="7" fillId="0" borderId="55" xfId="0" applyFont="1" applyBorder="1" applyAlignment="1">
      <alignment horizontal="center" vertical="center" wrapText="1"/>
    </xf>
    <xf numFmtId="0" fontId="16" fillId="0" borderId="59" xfId="0" applyFont="1" applyBorder="1" applyAlignment="1">
      <alignment horizontal="center" vertical="center"/>
    </xf>
    <xf numFmtId="0" fontId="16" fillId="0" borderId="70" xfId="0" applyFont="1" applyBorder="1" applyAlignment="1">
      <alignment horizontal="center" vertical="center"/>
    </xf>
    <xf numFmtId="0" fontId="16" fillId="0" borderId="66" xfId="0" applyFont="1" applyBorder="1" applyAlignment="1">
      <alignment horizontal="center" vertical="center"/>
    </xf>
    <xf numFmtId="0" fontId="16" fillId="0" borderId="68" xfId="0" applyFont="1" applyBorder="1" applyAlignment="1">
      <alignment horizontal="center" vertical="center"/>
    </xf>
    <xf numFmtId="0" fontId="9" fillId="0" borderId="104" xfId="0" applyFont="1" applyBorder="1" applyAlignment="1">
      <alignment horizontal="center" vertical="center"/>
    </xf>
    <xf numFmtId="0" fontId="52" fillId="0" borderId="54" xfId="0" applyFont="1" applyBorder="1" applyAlignment="1">
      <alignment horizontal="left"/>
    </xf>
    <xf numFmtId="0" fontId="31" fillId="0" borderId="7" xfId="0" applyFont="1" applyBorder="1" applyAlignment="1">
      <alignment horizontal="left"/>
    </xf>
    <xf numFmtId="0" fontId="31" fillId="0" borderId="55" xfId="0" applyFont="1" applyBorder="1" applyAlignment="1">
      <alignment horizontal="left"/>
    </xf>
    <xf numFmtId="0" fontId="31" fillId="0" borderId="56" xfId="0" applyFont="1" applyBorder="1" applyAlignment="1">
      <alignment horizontal="left"/>
    </xf>
    <xf numFmtId="0" fontId="31" fillId="0" borderId="57" xfId="0" applyFont="1" applyBorder="1" applyAlignment="1">
      <alignment horizontal="left"/>
    </xf>
    <xf numFmtId="0" fontId="31" fillId="0" borderId="8" xfId="0" applyFont="1" applyBorder="1" applyAlignment="1">
      <alignment horizontal="left"/>
    </xf>
    <xf numFmtId="0" fontId="16" fillId="0" borderId="60" xfId="0" applyFont="1" applyBorder="1" applyAlignment="1">
      <alignment horizontal="center" vertical="center"/>
    </xf>
    <xf numFmtId="20" fontId="7" fillId="0" borderId="54" xfId="0" applyNumberFormat="1" applyFont="1" applyBorder="1" applyAlignment="1">
      <alignment horizontal="center" vertical="center"/>
    </xf>
    <xf numFmtId="20" fontId="7" fillId="0" borderId="7" xfId="0" applyNumberFormat="1" applyFont="1" applyBorder="1" applyAlignment="1">
      <alignment horizontal="center" vertical="center" wrapText="1"/>
    </xf>
    <xf numFmtId="0" fontId="16" fillId="0" borderId="79" xfId="0" applyFont="1" applyBorder="1" applyAlignment="1">
      <alignment horizontal="center" vertical="center"/>
    </xf>
    <xf numFmtId="0" fontId="16" fillId="0" borderId="80" xfId="0" applyFont="1" applyBorder="1" applyAlignment="1">
      <alignment horizontal="center" vertical="center"/>
    </xf>
    <xf numFmtId="0" fontId="52" fillId="0" borderId="16" xfId="0" applyFont="1" applyBorder="1" applyAlignment="1">
      <alignment horizontal="center" vertical="center"/>
    </xf>
    <xf numFmtId="0" fontId="52" fillId="0" borderId="0" xfId="0" applyFont="1" applyAlignment="1">
      <alignment horizontal="center" vertical="center"/>
    </xf>
    <xf numFmtId="0" fontId="19" fillId="0" borderId="58" xfId="0" applyFont="1" applyBorder="1" applyAlignment="1">
      <alignment horizontal="center"/>
    </xf>
    <xf numFmtId="0" fontId="19" fillId="0" borderId="13" xfId="0" applyFont="1" applyBorder="1" applyAlignment="1">
      <alignment horizontal="center"/>
    </xf>
    <xf numFmtId="0" fontId="18" fillId="0" borderId="33" xfId="0" applyFont="1" applyBorder="1" applyAlignment="1">
      <alignment horizontal="center" vertical="center" wrapText="1"/>
    </xf>
    <xf numFmtId="0" fontId="18" fillId="0" borderId="34" xfId="0" applyFont="1" applyBorder="1" applyAlignment="1">
      <alignment horizontal="center" vertical="center" wrapText="1"/>
    </xf>
    <xf numFmtId="0" fontId="18" fillId="0" borderId="53" xfId="0" applyFont="1" applyBorder="1" applyAlignment="1">
      <alignment horizontal="center" vertical="center" wrapText="1"/>
    </xf>
    <xf numFmtId="0" fontId="19" fillId="0" borderId="47" xfId="0" applyFont="1" applyBorder="1" applyAlignment="1">
      <alignment horizontal="center"/>
    </xf>
    <xf numFmtId="0" fontId="19" fillId="0" borderId="85" xfId="0" applyFont="1" applyBorder="1" applyAlignment="1">
      <alignment horizontal="center"/>
    </xf>
    <xf numFmtId="0" fontId="19" fillId="0" borderId="49" xfId="0" applyFont="1" applyBorder="1" applyAlignment="1">
      <alignment horizontal="center"/>
    </xf>
    <xf numFmtId="0" fontId="19" fillId="0" borderId="47" xfId="0" applyFont="1" applyBorder="1"/>
    <xf numFmtId="0" fontId="0" fillId="0" borderId="85" xfId="0" applyBorder="1"/>
    <xf numFmtId="0" fontId="0" fillId="0" borderId="50" xfId="0" applyBorder="1"/>
    <xf numFmtId="0" fontId="19" fillId="0" borderId="5" xfId="0" applyFont="1" applyBorder="1" applyAlignment="1">
      <alignment horizontal="center"/>
    </xf>
    <xf numFmtId="31" fontId="18" fillId="0" borderId="43" xfId="0" applyNumberFormat="1" applyFont="1" applyBorder="1" applyAlignment="1">
      <alignment horizontal="center" vertical="center" shrinkToFit="1"/>
    </xf>
    <xf numFmtId="31" fontId="18" fillId="0" borderId="44" xfId="0" applyNumberFormat="1" applyFont="1" applyBorder="1" applyAlignment="1">
      <alignment horizontal="center" vertical="center" shrinkToFit="1"/>
    </xf>
    <xf numFmtId="31" fontId="18" fillId="0" borderId="105" xfId="0" applyNumberFormat="1" applyFont="1" applyBorder="1" applyAlignment="1">
      <alignment horizontal="center" vertical="center" shrinkToFit="1"/>
    </xf>
  </cellXfs>
  <cellStyles count="5">
    <cellStyle name="桁区切り" xfId="1" builtinId="6"/>
    <cellStyle name="桁区切り 2" xfId="2" xr:uid="{00000000-0005-0000-0000-000001000000}"/>
    <cellStyle name="標準" xfId="0" builtinId="0"/>
    <cellStyle name="標準 2" xfId="3" xr:uid="{00000000-0005-0000-0000-000003000000}"/>
    <cellStyle name="標準 3" xfId="4" xr:uid="{00000000-0005-0000-0000-000004000000}"/>
  </cellStyles>
  <dxfs count="228">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79998168889431442"/>
        </patternFill>
      </fill>
    </dxf>
    <dxf>
      <fill>
        <patternFill>
          <bgColor theme="8" tint="0.59996337778862885"/>
        </patternFill>
      </fill>
    </dxf>
    <dxf>
      <fill>
        <patternFill>
          <bgColor theme="5" tint="0.79998168889431442"/>
        </patternFill>
      </fill>
    </dxf>
    <dxf>
      <fill>
        <patternFill>
          <bgColor theme="8" tint="0.59996337778862885"/>
        </patternFill>
      </fill>
    </dxf>
    <dxf>
      <font>
        <color theme="0"/>
      </font>
    </dxf>
    <dxf>
      <font>
        <color theme="0"/>
      </font>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79998168889431442"/>
        </patternFill>
      </fill>
    </dxf>
    <dxf>
      <fill>
        <patternFill>
          <bgColor theme="8" tint="0.59996337778862885"/>
        </patternFill>
      </fill>
    </dxf>
    <dxf>
      <fill>
        <patternFill>
          <bgColor theme="5" tint="0.79998168889431442"/>
        </patternFill>
      </fill>
    </dxf>
    <dxf>
      <fill>
        <patternFill>
          <bgColor theme="8" tint="0.59996337778862885"/>
        </patternFill>
      </fill>
    </dxf>
    <dxf>
      <font>
        <color theme="0"/>
      </font>
    </dxf>
    <dxf>
      <font>
        <color theme="0"/>
      </font>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79998168889431442"/>
        </patternFill>
      </fill>
    </dxf>
    <dxf>
      <fill>
        <patternFill>
          <bgColor theme="8" tint="0.59996337778862885"/>
        </patternFill>
      </fill>
    </dxf>
    <dxf>
      <font>
        <color theme="0"/>
      </font>
    </dxf>
    <dxf>
      <font>
        <color theme="0"/>
      </font>
    </dxf>
    <dxf>
      <fill>
        <patternFill>
          <bgColor theme="5" tint="0.79998168889431442"/>
        </patternFill>
      </fill>
    </dxf>
    <dxf>
      <fill>
        <patternFill>
          <bgColor theme="8" tint="0.59996337778862885"/>
        </patternFill>
      </fill>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79998168889431442"/>
        </patternFill>
      </fill>
    </dxf>
    <dxf>
      <fill>
        <patternFill>
          <bgColor theme="8" tint="0.59996337778862885"/>
        </patternFill>
      </fill>
    </dxf>
    <dxf>
      <fill>
        <patternFill>
          <bgColor theme="5" tint="0.79998168889431442"/>
        </patternFill>
      </fill>
    </dxf>
    <dxf>
      <fill>
        <patternFill>
          <bgColor theme="8" tint="0.59996337778862885"/>
        </patternFill>
      </fill>
    </dxf>
    <dxf>
      <font>
        <color theme="0"/>
      </font>
    </dxf>
    <dxf>
      <font>
        <color theme="0"/>
      </font>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79998168889431442"/>
        </patternFill>
      </fill>
    </dxf>
    <dxf>
      <fill>
        <patternFill>
          <bgColor theme="8" tint="0.59996337778862885"/>
        </patternFill>
      </fill>
    </dxf>
    <dxf>
      <fill>
        <patternFill>
          <bgColor theme="5" tint="0.79998168889431442"/>
        </patternFill>
      </fill>
    </dxf>
    <dxf>
      <fill>
        <patternFill>
          <bgColor theme="8" tint="0.59996337778862885"/>
        </patternFill>
      </fill>
    </dxf>
    <dxf>
      <font>
        <color theme="0"/>
      </font>
    </dxf>
    <dxf>
      <font>
        <color theme="0"/>
      </font>
    </dxf>
    <dxf>
      <fill>
        <patternFill>
          <bgColor theme="5" tint="0.79998168889431442"/>
        </patternFill>
      </fill>
    </dxf>
    <dxf>
      <fill>
        <patternFill>
          <bgColor theme="5" tint="0.79998168889431442"/>
        </patternFill>
      </fill>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bgColor theme="5" tint="0.79998168889431442"/>
        </patternFill>
      </fill>
    </dxf>
    <dxf>
      <fill>
        <patternFill>
          <bgColor theme="8" tint="0.59996337778862885"/>
        </patternFill>
      </fill>
    </dxf>
    <dxf>
      <font>
        <color theme="0"/>
      </font>
    </dxf>
    <dxf>
      <font>
        <color theme="0"/>
      </font>
    </dxf>
    <dxf>
      <fill>
        <patternFill>
          <bgColor theme="5" tint="0.79998168889431442"/>
        </patternFill>
      </fill>
    </dxf>
    <dxf>
      <fill>
        <patternFill>
          <bgColor theme="8"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734786</xdr:colOff>
      <xdr:row>23</xdr:row>
      <xdr:rowOff>136071</xdr:rowOff>
    </xdr:from>
    <xdr:to>
      <xdr:col>2</xdr:col>
      <xdr:colOff>1360714</xdr:colOff>
      <xdr:row>23</xdr:row>
      <xdr:rowOff>505025</xdr:rowOff>
    </xdr:to>
    <xdr:sp macro="" textlink="">
      <xdr:nvSpPr>
        <xdr:cNvPr id="2" name="円/楕円 1">
          <a:extLst>
            <a:ext uri="{FF2B5EF4-FFF2-40B4-BE49-F238E27FC236}">
              <a16:creationId xmlns:a16="http://schemas.microsoft.com/office/drawing/2014/main" id="{00000000-0008-0000-0100-000002000000}"/>
            </a:ext>
          </a:extLst>
        </xdr:cNvPr>
        <xdr:cNvSpPr/>
      </xdr:nvSpPr>
      <xdr:spPr>
        <a:xfrm>
          <a:off x="2058761" y="6622596"/>
          <a:ext cx="625928" cy="3689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614226</xdr:colOff>
      <xdr:row>23</xdr:row>
      <xdr:rowOff>134710</xdr:rowOff>
    </xdr:from>
    <xdr:to>
      <xdr:col>3</xdr:col>
      <xdr:colOff>1497873</xdr:colOff>
      <xdr:row>23</xdr:row>
      <xdr:rowOff>494139</xdr:rowOff>
    </xdr:to>
    <xdr:sp macro="" textlink="">
      <xdr:nvSpPr>
        <xdr:cNvPr id="3" name="円/楕円 1">
          <a:extLst>
            <a:ext uri="{FF2B5EF4-FFF2-40B4-BE49-F238E27FC236}">
              <a16:creationId xmlns:a16="http://schemas.microsoft.com/office/drawing/2014/main" id="{00000000-0008-0000-0100-000003000000}"/>
            </a:ext>
          </a:extLst>
        </xdr:cNvPr>
        <xdr:cNvSpPr/>
      </xdr:nvSpPr>
      <xdr:spPr>
        <a:xfrm>
          <a:off x="3114539" y="6564085"/>
          <a:ext cx="883647" cy="359429"/>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247650</xdr:colOff>
      <xdr:row>26</xdr:row>
      <xdr:rowOff>125185</xdr:rowOff>
    </xdr:from>
    <xdr:to>
      <xdr:col>2</xdr:col>
      <xdr:colOff>653143</xdr:colOff>
      <xdr:row>26</xdr:row>
      <xdr:rowOff>494139</xdr:rowOff>
    </xdr:to>
    <xdr:sp macro="" textlink="">
      <xdr:nvSpPr>
        <xdr:cNvPr id="4" name="円/楕円 1">
          <a:extLst>
            <a:ext uri="{FF2B5EF4-FFF2-40B4-BE49-F238E27FC236}">
              <a16:creationId xmlns:a16="http://schemas.microsoft.com/office/drawing/2014/main" id="{00000000-0008-0000-0100-000004000000}"/>
            </a:ext>
          </a:extLst>
        </xdr:cNvPr>
        <xdr:cNvSpPr/>
      </xdr:nvSpPr>
      <xdr:spPr>
        <a:xfrm>
          <a:off x="1571625" y="7802335"/>
          <a:ext cx="405493" cy="3689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767442</xdr:colOff>
      <xdr:row>27</xdr:row>
      <xdr:rowOff>27215</xdr:rowOff>
    </xdr:from>
    <xdr:to>
      <xdr:col>2</xdr:col>
      <xdr:colOff>1115785</xdr:colOff>
      <xdr:row>27</xdr:row>
      <xdr:rowOff>306362</xdr:rowOff>
    </xdr:to>
    <xdr:sp macro="" textlink="">
      <xdr:nvSpPr>
        <xdr:cNvPr id="5" name="円/楕円 1">
          <a:extLst>
            <a:ext uri="{FF2B5EF4-FFF2-40B4-BE49-F238E27FC236}">
              <a16:creationId xmlns:a16="http://schemas.microsoft.com/office/drawing/2014/main" id="{00000000-0008-0000-0100-000005000000}"/>
            </a:ext>
          </a:extLst>
        </xdr:cNvPr>
        <xdr:cNvSpPr/>
      </xdr:nvSpPr>
      <xdr:spPr>
        <a:xfrm>
          <a:off x="2100942" y="8259536"/>
          <a:ext cx="348343" cy="279147"/>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2</xdr:col>
      <xdr:colOff>808264</xdr:colOff>
      <xdr:row>30</xdr:row>
      <xdr:rowOff>73479</xdr:rowOff>
    </xdr:from>
    <xdr:to>
      <xdr:col>2</xdr:col>
      <xdr:colOff>1213757</xdr:colOff>
      <xdr:row>30</xdr:row>
      <xdr:rowOff>442433</xdr:rowOff>
    </xdr:to>
    <xdr:sp macro="" textlink="">
      <xdr:nvSpPr>
        <xdr:cNvPr id="6" name="円/楕円 1">
          <a:extLst>
            <a:ext uri="{FF2B5EF4-FFF2-40B4-BE49-F238E27FC236}">
              <a16:creationId xmlns:a16="http://schemas.microsoft.com/office/drawing/2014/main" id="{00000000-0008-0000-0100-000006000000}"/>
            </a:ext>
          </a:extLst>
        </xdr:cNvPr>
        <xdr:cNvSpPr/>
      </xdr:nvSpPr>
      <xdr:spPr>
        <a:xfrm>
          <a:off x="2132239" y="9255579"/>
          <a:ext cx="405493" cy="368954"/>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3</xdr:col>
      <xdr:colOff>2771775</xdr:colOff>
      <xdr:row>2</xdr:row>
      <xdr:rowOff>9525</xdr:rowOff>
    </xdr:from>
    <xdr:to>
      <xdr:col>3</xdr:col>
      <xdr:colOff>4143375</xdr:colOff>
      <xdr:row>3</xdr:row>
      <xdr:rowOff>104776</xdr:rowOff>
    </xdr:to>
    <xdr:sp macro="" textlink="">
      <xdr:nvSpPr>
        <xdr:cNvPr id="2" name="AutoShape 4">
          <a:extLst>
            <a:ext uri="{FF2B5EF4-FFF2-40B4-BE49-F238E27FC236}">
              <a16:creationId xmlns:a16="http://schemas.microsoft.com/office/drawing/2014/main" id="{BBF16E21-B538-4E42-AA84-85D15E65E1DE}"/>
            </a:ext>
          </a:extLst>
        </xdr:cNvPr>
        <xdr:cNvSpPr>
          <a:spLocks noChangeArrowheads="1"/>
        </xdr:cNvSpPr>
      </xdr:nvSpPr>
      <xdr:spPr bwMode="auto">
        <a:xfrm>
          <a:off x="5543550" y="428625"/>
          <a:ext cx="1371600" cy="247651"/>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t"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日付は記入不要</a:t>
          </a:r>
        </a:p>
      </xdr:txBody>
    </xdr:sp>
    <xdr:clientData/>
  </xdr:twoCellAnchor>
  <xdr:twoCellAnchor>
    <xdr:from>
      <xdr:col>3</xdr:col>
      <xdr:colOff>3295650</xdr:colOff>
      <xdr:row>0</xdr:row>
      <xdr:rowOff>257175</xdr:rowOff>
    </xdr:from>
    <xdr:to>
      <xdr:col>3</xdr:col>
      <xdr:colOff>3448050</xdr:colOff>
      <xdr:row>2</xdr:row>
      <xdr:rowOff>9525</xdr:rowOff>
    </xdr:to>
    <xdr:sp macro="" textlink="">
      <xdr:nvSpPr>
        <xdr:cNvPr id="3" name="Line 1">
          <a:extLst>
            <a:ext uri="{FF2B5EF4-FFF2-40B4-BE49-F238E27FC236}">
              <a16:creationId xmlns:a16="http://schemas.microsoft.com/office/drawing/2014/main" id="{3D0F5364-379D-4E2E-A182-FCF3AA4D84BC}"/>
            </a:ext>
          </a:extLst>
        </xdr:cNvPr>
        <xdr:cNvSpPr>
          <a:spLocks noChangeShapeType="1"/>
        </xdr:cNvSpPr>
      </xdr:nvSpPr>
      <xdr:spPr bwMode="auto">
        <a:xfrm flipV="1">
          <a:off x="6067425" y="257175"/>
          <a:ext cx="152400" cy="1714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171450</xdr:colOff>
      <xdr:row>17</xdr:row>
      <xdr:rowOff>9524</xdr:rowOff>
    </xdr:from>
    <xdr:to>
      <xdr:col>8</xdr:col>
      <xdr:colOff>609600</xdr:colOff>
      <xdr:row>19</xdr:row>
      <xdr:rowOff>238125</xdr:rowOff>
    </xdr:to>
    <xdr:sp macro="" textlink="">
      <xdr:nvSpPr>
        <xdr:cNvPr id="4" name="AutoShape 4">
          <a:extLst>
            <a:ext uri="{FF2B5EF4-FFF2-40B4-BE49-F238E27FC236}">
              <a16:creationId xmlns:a16="http://schemas.microsoft.com/office/drawing/2014/main" id="{8714946E-258F-4DCB-BE19-D71D3FC53D21}"/>
            </a:ext>
          </a:extLst>
        </xdr:cNvPr>
        <xdr:cNvSpPr>
          <a:spLocks noChangeArrowheads="1"/>
        </xdr:cNvSpPr>
      </xdr:nvSpPr>
      <xdr:spPr bwMode="auto">
        <a:xfrm>
          <a:off x="7458075" y="3886199"/>
          <a:ext cx="2724150" cy="857251"/>
        </a:xfrm>
        <a:prstGeom prst="flowChartAlternateProcess">
          <a:avLst/>
        </a:prstGeom>
        <a:solidFill>
          <a:sysClr val="window" lastClr="FFFFFF"/>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勤務時間が複雑な場合は</a:t>
          </a:r>
          <a:endParaRPr lang="en-US" altLang="ja-JP" sz="1200" b="1" i="0" u="none" strike="noStrike" baseline="0">
            <a:solidFill>
              <a:srgbClr val="FF0000"/>
            </a:solidFill>
            <a:latin typeface="ＭＳ Ｐゴシック"/>
            <a:ea typeface="ＭＳ Ｐゴシック"/>
          </a:endParaRPr>
        </a:p>
        <a:p>
          <a:pPr algn="l" rtl="0">
            <a:lnSpc>
              <a:spcPts val="1300"/>
            </a:lnSpc>
            <a:defRPr sz="1000"/>
          </a:pPr>
          <a:r>
            <a:rPr lang="ja-JP" altLang="en-US" sz="1200" b="1" i="0" u="none" strike="noStrike" baseline="0">
              <a:solidFill>
                <a:srgbClr val="FF0000"/>
              </a:solidFill>
              <a:latin typeface="ＭＳ Ｐゴシック"/>
              <a:ea typeface="ＭＳ Ｐゴシック"/>
            </a:rPr>
            <a:t>「出勤予定表」を作成してください。</a:t>
          </a:r>
          <a:endParaRPr lang="en-US" altLang="ja-JP" sz="1200" b="1" i="0" u="none" strike="noStrike" baseline="0">
            <a:solidFill>
              <a:srgbClr val="FF0000"/>
            </a:solidFill>
            <a:latin typeface="ＭＳ Ｐゴシック"/>
            <a:ea typeface="ＭＳ Ｐゴシック"/>
          </a:endParaRPr>
        </a:p>
        <a:p>
          <a:pPr algn="l" rtl="0">
            <a:lnSpc>
              <a:spcPts val="1300"/>
            </a:lnSpc>
            <a:defRPr sz="1000"/>
          </a:pPr>
          <a:endParaRPr lang="en-US" altLang="ja-JP" sz="1200" b="1" i="0" u="none" strike="noStrike" baseline="0">
            <a:solidFill>
              <a:srgbClr val="FF0000"/>
            </a:solidFill>
            <a:latin typeface="ＭＳ Ｐゴシック"/>
            <a:ea typeface="ＭＳ Ｐゴシック"/>
          </a:endParaRPr>
        </a:p>
        <a:p>
          <a:pPr algn="l" rtl="0">
            <a:lnSpc>
              <a:spcPts val="1300"/>
            </a:lnSpc>
            <a:defRPr sz="1000"/>
          </a:pPr>
          <a:r>
            <a:rPr lang="ja-JP" altLang="en-US" sz="1200" b="1" i="0" u="none" strike="noStrike" baseline="0">
              <a:solidFill>
                <a:srgbClr val="FF0000"/>
              </a:solidFill>
              <a:latin typeface="ＭＳ Ｐゴシック"/>
              <a:ea typeface="ＭＳ Ｐゴシック"/>
            </a:rPr>
            <a:t>勤務時間欄には「別紙とおり」と記入</a:t>
          </a:r>
        </a:p>
      </xdr:txBody>
    </xdr:sp>
    <xdr:clientData/>
  </xdr:twoCellAnchor>
  <xdr:twoCellAnchor>
    <xdr:from>
      <xdr:col>3</xdr:col>
      <xdr:colOff>3648075</xdr:colOff>
      <xdr:row>19</xdr:row>
      <xdr:rowOff>123825</xdr:rowOff>
    </xdr:from>
    <xdr:to>
      <xdr:col>4</xdr:col>
      <xdr:colOff>152400</xdr:colOff>
      <xdr:row>20</xdr:row>
      <xdr:rowOff>38100</xdr:rowOff>
    </xdr:to>
    <xdr:sp macro="" textlink="">
      <xdr:nvSpPr>
        <xdr:cNvPr id="5" name="Line 1">
          <a:extLst>
            <a:ext uri="{FF2B5EF4-FFF2-40B4-BE49-F238E27FC236}">
              <a16:creationId xmlns:a16="http://schemas.microsoft.com/office/drawing/2014/main" id="{63C8899F-5833-4D02-8589-F21AC7066ED5}"/>
            </a:ext>
          </a:extLst>
        </xdr:cNvPr>
        <xdr:cNvSpPr>
          <a:spLocks noChangeShapeType="1"/>
        </xdr:cNvSpPr>
      </xdr:nvSpPr>
      <xdr:spPr bwMode="auto">
        <a:xfrm flipH="1">
          <a:off x="6419850" y="4629150"/>
          <a:ext cx="1019175" cy="2286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161925</xdr:colOff>
      <xdr:row>23</xdr:row>
      <xdr:rowOff>57150</xdr:rowOff>
    </xdr:from>
    <xdr:to>
      <xdr:col>8</xdr:col>
      <xdr:colOff>619125</xdr:colOff>
      <xdr:row>23</xdr:row>
      <xdr:rowOff>314325</xdr:rowOff>
    </xdr:to>
    <xdr:sp macro="" textlink="">
      <xdr:nvSpPr>
        <xdr:cNvPr id="6" name="AutoShape 12">
          <a:extLst>
            <a:ext uri="{FF2B5EF4-FFF2-40B4-BE49-F238E27FC236}">
              <a16:creationId xmlns:a16="http://schemas.microsoft.com/office/drawing/2014/main" id="{A63F7224-66CD-4503-93B5-4E8EEE06AFF9}"/>
            </a:ext>
          </a:extLst>
        </xdr:cNvPr>
        <xdr:cNvSpPr>
          <a:spLocks noChangeArrowheads="1"/>
        </xdr:cNvSpPr>
      </xdr:nvSpPr>
      <xdr:spPr bwMode="auto">
        <a:xfrm>
          <a:off x="7448550" y="6543675"/>
          <a:ext cx="2743200" cy="257175"/>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経費名・予算コードを記入</a:t>
          </a:r>
        </a:p>
      </xdr:txBody>
    </xdr:sp>
    <xdr:clientData/>
  </xdr:twoCellAnchor>
  <xdr:twoCellAnchor>
    <xdr:from>
      <xdr:col>3</xdr:col>
      <xdr:colOff>3924300</xdr:colOff>
      <xdr:row>22</xdr:row>
      <xdr:rowOff>333374</xdr:rowOff>
    </xdr:from>
    <xdr:to>
      <xdr:col>4</xdr:col>
      <xdr:colOff>180975</xdr:colOff>
      <xdr:row>23</xdr:row>
      <xdr:rowOff>66674</xdr:rowOff>
    </xdr:to>
    <xdr:sp macro="" textlink="">
      <xdr:nvSpPr>
        <xdr:cNvPr id="7" name="Line 13">
          <a:extLst>
            <a:ext uri="{FF2B5EF4-FFF2-40B4-BE49-F238E27FC236}">
              <a16:creationId xmlns:a16="http://schemas.microsoft.com/office/drawing/2014/main" id="{A86385C7-919E-4EC4-9FF1-B22BC5D0E6CB}"/>
            </a:ext>
          </a:extLst>
        </xdr:cNvPr>
        <xdr:cNvSpPr>
          <a:spLocks noChangeShapeType="1"/>
        </xdr:cNvSpPr>
      </xdr:nvSpPr>
      <xdr:spPr bwMode="auto">
        <a:xfrm flipH="1" flipV="1">
          <a:off x="6696075" y="6257924"/>
          <a:ext cx="771525" cy="29527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800100</xdr:colOff>
      <xdr:row>26</xdr:row>
      <xdr:rowOff>371475</xdr:rowOff>
    </xdr:from>
    <xdr:to>
      <xdr:col>3</xdr:col>
      <xdr:colOff>4200525</xdr:colOff>
      <xdr:row>27</xdr:row>
      <xdr:rowOff>76200</xdr:rowOff>
    </xdr:to>
    <xdr:sp macro="" textlink="">
      <xdr:nvSpPr>
        <xdr:cNvPr id="8" name="AutoShape 7">
          <a:extLst>
            <a:ext uri="{FF2B5EF4-FFF2-40B4-BE49-F238E27FC236}">
              <a16:creationId xmlns:a16="http://schemas.microsoft.com/office/drawing/2014/main" id="{4D4DB457-42EC-4083-81C9-633F3F96469B}"/>
            </a:ext>
          </a:extLst>
        </xdr:cNvPr>
        <xdr:cNvSpPr>
          <a:spLocks noChangeArrowheads="1"/>
        </xdr:cNvSpPr>
      </xdr:nvSpPr>
      <xdr:spPr bwMode="auto">
        <a:xfrm>
          <a:off x="3571875" y="8048625"/>
          <a:ext cx="3400425" cy="266700"/>
        </a:xfrm>
        <a:prstGeom prst="flowChartAlternateProcess">
          <a:avLst/>
        </a:prstGeom>
        <a:solidFill>
          <a:sysClr val="window" lastClr="FFFFFF"/>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r>
            <a:rPr lang="ja-JP" altLang="en-US" sz="1000" b="1" i="0" u="none" strike="noStrike" baseline="0">
              <a:solidFill>
                <a:srgbClr val="FF0000"/>
              </a:solidFill>
              <a:latin typeface="ＭＳ Ｐゴシック"/>
              <a:ea typeface="ＭＳ Ｐゴシック"/>
            </a:rPr>
            <a:t>有の場合は具体的な職種とそれぞれの勤務時間数を記入</a:t>
          </a:r>
        </a:p>
        <a:p>
          <a:pPr algn="l" rtl="0">
            <a:lnSpc>
              <a:spcPts val="1100"/>
            </a:lnSpc>
            <a:defRPr sz="1000"/>
          </a:pPr>
          <a:r>
            <a:rPr lang="ja-JP" altLang="en-US" sz="1000" b="1" i="0" u="none" strike="noStrike" baseline="0">
              <a:solidFill>
                <a:srgbClr val="FF0000"/>
              </a:solidFill>
              <a:latin typeface="ＭＳ Ｐゴシック"/>
              <a:ea typeface="ＭＳ Ｐゴシック"/>
            </a:rPr>
            <a:t>　</a:t>
          </a:r>
        </a:p>
      </xdr:txBody>
    </xdr:sp>
    <xdr:clientData/>
  </xdr:twoCellAnchor>
  <xdr:twoCellAnchor>
    <xdr:from>
      <xdr:col>2</xdr:col>
      <xdr:colOff>733425</xdr:colOff>
      <xdr:row>26</xdr:row>
      <xdr:rowOff>542925</xdr:rowOff>
    </xdr:from>
    <xdr:to>
      <xdr:col>3</xdr:col>
      <xdr:colOff>800100</xdr:colOff>
      <xdr:row>27</xdr:row>
      <xdr:rowOff>123825</xdr:rowOff>
    </xdr:to>
    <xdr:sp macro="" textlink="">
      <xdr:nvSpPr>
        <xdr:cNvPr id="9" name="Line 8">
          <a:extLst>
            <a:ext uri="{FF2B5EF4-FFF2-40B4-BE49-F238E27FC236}">
              <a16:creationId xmlns:a16="http://schemas.microsoft.com/office/drawing/2014/main" id="{282E241A-E2D5-4C98-B221-7FB32684359A}"/>
            </a:ext>
          </a:extLst>
        </xdr:cNvPr>
        <xdr:cNvSpPr>
          <a:spLocks noChangeShapeType="1"/>
        </xdr:cNvSpPr>
      </xdr:nvSpPr>
      <xdr:spPr bwMode="auto">
        <a:xfrm flipH="1">
          <a:off x="2057400" y="8220075"/>
          <a:ext cx="1514475" cy="14287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xdr:col>
      <xdr:colOff>2457450</xdr:colOff>
      <xdr:row>26</xdr:row>
      <xdr:rowOff>276225</xdr:rowOff>
    </xdr:from>
    <xdr:to>
      <xdr:col>3</xdr:col>
      <xdr:colOff>2695575</xdr:colOff>
      <xdr:row>26</xdr:row>
      <xdr:rowOff>361950</xdr:rowOff>
    </xdr:to>
    <xdr:sp macro="" textlink="">
      <xdr:nvSpPr>
        <xdr:cNvPr id="10" name="Line 9">
          <a:extLst>
            <a:ext uri="{FF2B5EF4-FFF2-40B4-BE49-F238E27FC236}">
              <a16:creationId xmlns:a16="http://schemas.microsoft.com/office/drawing/2014/main" id="{32A451A4-81DC-47ED-B784-15DF702F6A0F}"/>
            </a:ext>
          </a:extLst>
        </xdr:cNvPr>
        <xdr:cNvSpPr>
          <a:spLocks noChangeShapeType="1"/>
        </xdr:cNvSpPr>
      </xdr:nvSpPr>
      <xdr:spPr bwMode="auto">
        <a:xfrm flipV="1">
          <a:off x="5229225" y="7953375"/>
          <a:ext cx="238125" cy="8572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485774</xdr:colOff>
      <xdr:row>31</xdr:row>
      <xdr:rowOff>66675</xdr:rowOff>
    </xdr:from>
    <xdr:to>
      <xdr:col>3</xdr:col>
      <xdr:colOff>4391025</xdr:colOff>
      <xdr:row>31</xdr:row>
      <xdr:rowOff>504825</xdr:rowOff>
    </xdr:to>
    <xdr:sp macro="" textlink="">
      <xdr:nvSpPr>
        <xdr:cNvPr id="11" name="AutoShape 10">
          <a:extLst>
            <a:ext uri="{FF2B5EF4-FFF2-40B4-BE49-F238E27FC236}">
              <a16:creationId xmlns:a16="http://schemas.microsoft.com/office/drawing/2014/main" id="{7878E03C-530F-4974-800D-70396023AEEC}"/>
            </a:ext>
          </a:extLst>
        </xdr:cNvPr>
        <xdr:cNvSpPr>
          <a:spLocks noChangeArrowheads="1"/>
        </xdr:cNvSpPr>
      </xdr:nvSpPr>
      <xdr:spPr bwMode="auto">
        <a:xfrm>
          <a:off x="1809749" y="9744075"/>
          <a:ext cx="5353051" cy="43815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300"/>
            </a:lnSpc>
            <a:defRPr sz="1000"/>
          </a:pPr>
          <a:r>
            <a:rPr lang="ja-JP" altLang="en-US" sz="1080" b="1" i="0" u="none" strike="noStrike" baseline="0">
              <a:solidFill>
                <a:srgbClr val="FF0000"/>
              </a:solidFill>
              <a:latin typeface="ＭＳ Ｐゴシック"/>
              <a:ea typeface="ＭＳ Ｐゴシック"/>
            </a:rPr>
            <a:t>学生の身分を必ず記入</a:t>
          </a:r>
          <a:endParaRPr lang="en-US" altLang="ja-JP" sz="1080" b="1" i="0" u="none" strike="noStrike" baseline="0">
            <a:solidFill>
              <a:srgbClr val="FF0000"/>
            </a:solidFill>
            <a:latin typeface="ＭＳ Ｐゴシック"/>
            <a:ea typeface="ＭＳ Ｐゴシック"/>
          </a:endParaRPr>
        </a:p>
        <a:p>
          <a:pPr algn="l" rtl="0">
            <a:lnSpc>
              <a:spcPts val="1200"/>
            </a:lnSpc>
            <a:defRPr sz="1000"/>
          </a:pPr>
          <a:r>
            <a:rPr lang="en-US" altLang="ja-JP" sz="1080" b="1" i="0" u="none" strike="noStrike" baseline="0">
              <a:solidFill>
                <a:srgbClr val="FF0000"/>
              </a:solidFill>
              <a:latin typeface="ＭＳ Ｐゴシック"/>
              <a:ea typeface="ＭＳ Ｐゴシック"/>
            </a:rPr>
            <a:t>65</a:t>
          </a:r>
          <a:r>
            <a:rPr lang="ja-JP" altLang="en-US" sz="1080" b="1" i="0" u="none" strike="noStrike" baseline="0">
              <a:solidFill>
                <a:srgbClr val="FF0000"/>
              </a:solidFill>
              <a:latin typeface="ＭＳ Ｐゴシック"/>
              <a:ea typeface="ＭＳ Ｐゴシック"/>
            </a:rPr>
            <a:t>歳以上の方を短期雇用する場合は、備考欄に</a:t>
          </a:r>
          <a:r>
            <a:rPr lang="en-US" altLang="ja-JP" sz="1080" b="1" i="0" u="none" strike="noStrike" baseline="0">
              <a:solidFill>
                <a:srgbClr val="FF0000"/>
              </a:solidFill>
              <a:latin typeface="ＭＳ Ｐゴシック"/>
              <a:ea typeface="ＭＳ Ｐゴシック"/>
            </a:rPr>
            <a:t>65</a:t>
          </a:r>
          <a:r>
            <a:rPr lang="ja-JP" altLang="en-US" sz="1080" b="1" i="0" u="none" strike="noStrike" baseline="0">
              <a:solidFill>
                <a:srgbClr val="FF0000"/>
              </a:solidFill>
              <a:latin typeface="ＭＳ Ｐゴシック"/>
              <a:ea typeface="ＭＳ Ｐゴシック"/>
            </a:rPr>
            <a:t>歳以上であることを明記願います</a:t>
          </a:r>
        </a:p>
      </xdr:txBody>
    </xdr:sp>
    <xdr:clientData/>
  </xdr:twoCellAnchor>
  <xdr:twoCellAnchor>
    <xdr:from>
      <xdr:col>2</xdr:col>
      <xdr:colOff>209550</xdr:colOff>
      <xdr:row>31</xdr:row>
      <xdr:rowOff>285750</xdr:rowOff>
    </xdr:from>
    <xdr:to>
      <xdr:col>2</xdr:col>
      <xdr:colOff>485775</xdr:colOff>
      <xdr:row>31</xdr:row>
      <xdr:rowOff>285750</xdr:rowOff>
    </xdr:to>
    <xdr:sp macro="" textlink="">
      <xdr:nvSpPr>
        <xdr:cNvPr id="12" name="Line 11">
          <a:extLst>
            <a:ext uri="{FF2B5EF4-FFF2-40B4-BE49-F238E27FC236}">
              <a16:creationId xmlns:a16="http://schemas.microsoft.com/office/drawing/2014/main" id="{F51B6647-529F-412F-B4A9-1EEC8C5377AD}"/>
            </a:ext>
          </a:extLst>
        </xdr:cNvPr>
        <xdr:cNvSpPr>
          <a:spLocks noChangeShapeType="1"/>
        </xdr:cNvSpPr>
      </xdr:nvSpPr>
      <xdr:spPr bwMode="auto">
        <a:xfrm flipH="1">
          <a:off x="1533525" y="9963150"/>
          <a:ext cx="27622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200025</xdr:colOff>
      <xdr:row>23</xdr:row>
      <xdr:rowOff>552449</xdr:rowOff>
    </xdr:from>
    <xdr:to>
      <xdr:col>8</xdr:col>
      <xdr:colOff>666750</xdr:colOff>
      <xdr:row>27</xdr:row>
      <xdr:rowOff>133350</xdr:rowOff>
    </xdr:to>
    <xdr:sp macro="" textlink="">
      <xdr:nvSpPr>
        <xdr:cNvPr id="13" name="AutoShape 4">
          <a:extLst>
            <a:ext uri="{FF2B5EF4-FFF2-40B4-BE49-F238E27FC236}">
              <a16:creationId xmlns:a16="http://schemas.microsoft.com/office/drawing/2014/main" id="{64DE186D-F465-4D75-A516-084EFC6C1C35}"/>
            </a:ext>
          </a:extLst>
        </xdr:cNvPr>
        <xdr:cNvSpPr>
          <a:spLocks noChangeArrowheads="1"/>
        </xdr:cNvSpPr>
      </xdr:nvSpPr>
      <xdr:spPr bwMode="auto">
        <a:xfrm>
          <a:off x="7486650" y="7038974"/>
          <a:ext cx="2752725" cy="1333501"/>
        </a:xfrm>
        <a:prstGeom prst="flowChartAlternateProcess">
          <a:avLst/>
        </a:prstGeom>
        <a:solidFill>
          <a:sysClr val="window" lastClr="FFFFFF"/>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　予定時間給については、</a:t>
          </a:r>
          <a:r>
            <a:rPr lang="en-US" altLang="ja-JP" sz="1200" b="1" i="0" u="none" strike="noStrike" baseline="0">
              <a:solidFill>
                <a:srgbClr val="FF0000"/>
              </a:solidFill>
              <a:latin typeface="ＭＳ Ｐゴシック"/>
              <a:ea typeface="ＭＳ Ｐゴシック"/>
            </a:rPr>
            <a:t>942</a:t>
          </a:r>
          <a:r>
            <a:rPr lang="ja-JP" altLang="en-US" sz="1200" b="1" i="0" u="none" strike="noStrike" baseline="0">
              <a:solidFill>
                <a:srgbClr val="FF0000"/>
              </a:solidFill>
              <a:latin typeface="ＭＳ Ｐゴシック"/>
              <a:ea typeface="ＭＳ Ｐゴシック"/>
            </a:rPr>
            <a:t>円の部分を☑選択してください。</a:t>
          </a:r>
          <a:endParaRPr lang="en-US" altLang="ja-JP" sz="1200" b="1" i="0" u="none" strike="noStrike" baseline="0">
            <a:solidFill>
              <a:srgbClr val="FF0000"/>
            </a:solidFill>
            <a:latin typeface="ＭＳ Ｐゴシック"/>
            <a:ea typeface="ＭＳ Ｐゴシック"/>
          </a:endParaRPr>
        </a:p>
        <a:p>
          <a:pPr algn="l" rtl="0">
            <a:lnSpc>
              <a:spcPts val="1300"/>
            </a:lnSpc>
            <a:defRPr sz="1000"/>
          </a:pPr>
          <a:endParaRPr lang="en-US" altLang="ja-JP" sz="1200" b="1" i="0" u="none" strike="noStrike" baseline="0">
            <a:solidFill>
              <a:srgbClr val="FF0000"/>
            </a:solidFill>
            <a:latin typeface="ＭＳ Ｐゴシック"/>
            <a:ea typeface="ＭＳ Ｐゴシック"/>
          </a:endParaRPr>
        </a:p>
        <a:p>
          <a:pPr algn="l" rtl="0">
            <a:lnSpc>
              <a:spcPts val="1300"/>
            </a:lnSpc>
            <a:defRPr sz="1000"/>
          </a:pPr>
          <a:r>
            <a:rPr lang="ja-JP" altLang="en-US" sz="1200" b="1" i="0" u="none" strike="noStrike" baseline="0">
              <a:solidFill>
                <a:srgbClr val="FF0000"/>
              </a:solidFill>
              <a:latin typeface="ＭＳ Ｐゴシック"/>
              <a:ea typeface="ＭＳ Ｐゴシック"/>
            </a:rPr>
            <a:t>その他を選択する場合は、理由書が必要になります。</a:t>
          </a:r>
          <a:endParaRPr lang="en-US" altLang="ja-JP" sz="1200" b="1" i="0" u="none" strike="noStrike" baseline="0">
            <a:solidFill>
              <a:srgbClr val="FF0000"/>
            </a:solidFill>
            <a:latin typeface="ＭＳ Ｐゴシック"/>
            <a:ea typeface="ＭＳ Ｐゴシック"/>
          </a:endParaRPr>
        </a:p>
        <a:p>
          <a:pPr algn="l" rtl="0">
            <a:lnSpc>
              <a:spcPts val="1300"/>
            </a:lnSpc>
            <a:defRPr sz="1000"/>
          </a:pPr>
          <a:r>
            <a:rPr lang="ja-JP" altLang="en-US" sz="1200" b="1" i="0" u="none" strike="noStrike" baseline="0">
              <a:solidFill>
                <a:srgbClr val="FF0000"/>
              </a:solidFill>
              <a:latin typeface="ＭＳ Ｐゴシック"/>
              <a:ea typeface="ＭＳ Ｐゴシック"/>
            </a:rPr>
            <a:t>雇用願と一緒に提出してください。</a:t>
          </a:r>
        </a:p>
      </xdr:txBody>
    </xdr:sp>
    <xdr:clientData/>
  </xdr:twoCellAnchor>
  <xdr:twoCellAnchor>
    <xdr:from>
      <xdr:col>3</xdr:col>
      <xdr:colOff>2762250</xdr:colOff>
      <xdr:row>24</xdr:row>
      <xdr:rowOff>180974</xdr:rowOff>
    </xdr:from>
    <xdr:to>
      <xdr:col>4</xdr:col>
      <xdr:colOff>190500</xdr:colOff>
      <xdr:row>25</xdr:row>
      <xdr:rowOff>47624</xdr:rowOff>
    </xdr:to>
    <xdr:sp macro="" textlink="">
      <xdr:nvSpPr>
        <xdr:cNvPr id="14" name="Line 8">
          <a:extLst>
            <a:ext uri="{FF2B5EF4-FFF2-40B4-BE49-F238E27FC236}">
              <a16:creationId xmlns:a16="http://schemas.microsoft.com/office/drawing/2014/main" id="{DCBB538D-3FFA-437E-81F5-ED4AB2AC6DA5}"/>
            </a:ext>
          </a:extLst>
        </xdr:cNvPr>
        <xdr:cNvSpPr>
          <a:spLocks noChangeShapeType="1"/>
        </xdr:cNvSpPr>
      </xdr:nvSpPr>
      <xdr:spPr bwMode="auto">
        <a:xfrm flipH="1" flipV="1">
          <a:off x="5534025" y="7229474"/>
          <a:ext cx="1943100" cy="18097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xdr:col>
      <xdr:colOff>0</xdr:colOff>
      <xdr:row>20</xdr:row>
      <xdr:rowOff>28575</xdr:rowOff>
    </xdr:from>
    <xdr:to>
      <xdr:col>8</xdr:col>
      <xdr:colOff>666750</xdr:colOff>
      <xdr:row>22</xdr:row>
      <xdr:rowOff>447675</xdr:rowOff>
    </xdr:to>
    <xdr:sp macro="" textlink="">
      <xdr:nvSpPr>
        <xdr:cNvPr id="15" name="AutoShape 4">
          <a:extLst>
            <a:ext uri="{FF2B5EF4-FFF2-40B4-BE49-F238E27FC236}">
              <a16:creationId xmlns:a16="http://schemas.microsoft.com/office/drawing/2014/main" id="{5274FBB1-6BAD-4B30-A838-846197B18ED2}"/>
            </a:ext>
          </a:extLst>
        </xdr:cNvPr>
        <xdr:cNvSpPr>
          <a:spLocks noChangeArrowheads="1"/>
        </xdr:cNvSpPr>
      </xdr:nvSpPr>
      <xdr:spPr bwMode="auto">
        <a:xfrm>
          <a:off x="7515225" y="4848225"/>
          <a:ext cx="2724150" cy="1524000"/>
        </a:xfrm>
        <a:prstGeom prst="flowChartAlternateProcess">
          <a:avLst/>
        </a:prstGeom>
        <a:solidFill>
          <a:sysClr val="window" lastClr="FFFFFF"/>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FF0000"/>
              </a:solidFill>
              <a:latin typeface="ＭＳ Ｐゴシック"/>
              <a:ea typeface="ＭＳ Ｐゴシック"/>
            </a:rPr>
            <a:t>抽象的な業務内容（例：実験補助）ですと、不正も行いやすいことから</a:t>
          </a:r>
        </a:p>
        <a:p>
          <a:pPr algn="l" rtl="0">
            <a:lnSpc>
              <a:spcPts val="1300"/>
            </a:lnSpc>
            <a:defRPr sz="1000"/>
          </a:pPr>
          <a:r>
            <a:rPr lang="ja-JP" altLang="en-US" sz="1100" b="1" i="0" u="none" strike="noStrike" baseline="0">
              <a:solidFill>
                <a:srgbClr val="FF0000"/>
              </a:solidFill>
              <a:latin typeface="ＭＳ Ｐゴシック"/>
              <a:ea typeface="ＭＳ Ｐゴシック"/>
            </a:rPr>
            <a:t>　「○○に関する○○補助」といった形で記載をお願いいたします。</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科学研究費の場合は、業務内容に</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ja-JP" altLang="en-US" sz="1100" b="1" i="0" u="none" strike="noStrike" baseline="0">
              <a:solidFill>
                <a:srgbClr val="FF0000"/>
              </a:solidFill>
              <a:latin typeface="ＭＳ Ｐゴシック"/>
              <a:ea typeface="ＭＳ Ｐゴシック"/>
            </a:rPr>
            <a:t>「科研費に関わる～」と記入</a:t>
          </a:r>
          <a:endParaRPr lang="en-US" altLang="ja-JP" sz="1100" b="1" i="0" u="none" strike="noStrike" baseline="0">
            <a:solidFill>
              <a:srgbClr val="FF0000"/>
            </a:solidFill>
            <a:latin typeface="ＭＳ Ｐゴシック"/>
            <a:ea typeface="ＭＳ Ｐゴシック"/>
          </a:endParaRPr>
        </a:p>
        <a:p>
          <a:pPr algn="l" rtl="0">
            <a:lnSpc>
              <a:spcPts val="1300"/>
            </a:lnSpc>
            <a:defRPr sz="1000"/>
          </a:pP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例</a:t>
          </a:r>
          <a:r>
            <a:rPr lang="en-US" altLang="ja-JP" sz="1100" b="1" i="0" u="none" strike="noStrike" baseline="0">
              <a:solidFill>
                <a:srgbClr val="FF0000"/>
              </a:solidFill>
              <a:latin typeface="ＭＳ Ｐゴシック"/>
              <a:ea typeface="ＭＳ Ｐゴシック"/>
            </a:rPr>
            <a:t>】</a:t>
          </a:r>
          <a:r>
            <a:rPr lang="ja-JP" altLang="en-US" sz="1100" b="1" i="0" u="none" strike="noStrike" baseline="0">
              <a:solidFill>
                <a:srgbClr val="FF0000"/>
              </a:solidFill>
              <a:latin typeface="ＭＳ Ｐゴシック"/>
              <a:ea typeface="ＭＳ Ｐゴシック"/>
            </a:rPr>
            <a:t>「科研費に関わるプログラム開発」</a:t>
          </a:r>
          <a:endParaRPr lang="en-US" altLang="ja-JP" sz="1100" b="1" i="0" u="none" strike="noStrike" baseline="0">
            <a:solidFill>
              <a:srgbClr val="FF0000"/>
            </a:solidFill>
            <a:latin typeface="ＭＳ Ｐゴシック"/>
            <a:ea typeface="ＭＳ Ｐゴシック"/>
          </a:endParaRPr>
        </a:p>
      </xdr:txBody>
    </xdr:sp>
    <xdr:clientData/>
  </xdr:twoCellAnchor>
  <xdr:twoCellAnchor>
    <xdr:from>
      <xdr:col>3</xdr:col>
      <xdr:colOff>3657600</xdr:colOff>
      <xdr:row>21</xdr:row>
      <xdr:rowOff>419100</xdr:rowOff>
    </xdr:from>
    <xdr:to>
      <xdr:col>5</xdr:col>
      <xdr:colOff>9525</xdr:colOff>
      <xdr:row>21</xdr:row>
      <xdr:rowOff>495300</xdr:rowOff>
    </xdr:to>
    <xdr:sp macro="" textlink="">
      <xdr:nvSpPr>
        <xdr:cNvPr id="16" name="Line 1">
          <a:extLst>
            <a:ext uri="{FF2B5EF4-FFF2-40B4-BE49-F238E27FC236}">
              <a16:creationId xmlns:a16="http://schemas.microsoft.com/office/drawing/2014/main" id="{B111DF64-DCC4-4D35-80CD-3A53E79BFFE9}"/>
            </a:ext>
          </a:extLst>
        </xdr:cNvPr>
        <xdr:cNvSpPr>
          <a:spLocks noChangeShapeType="1"/>
        </xdr:cNvSpPr>
      </xdr:nvSpPr>
      <xdr:spPr bwMode="auto">
        <a:xfrm flipH="1">
          <a:off x="6429375" y="5553075"/>
          <a:ext cx="1095375" cy="762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933450</xdr:colOff>
      <xdr:row>21</xdr:row>
      <xdr:rowOff>104775</xdr:rowOff>
    </xdr:from>
    <xdr:to>
      <xdr:col>3</xdr:col>
      <xdr:colOff>2209800</xdr:colOff>
      <xdr:row>22</xdr:row>
      <xdr:rowOff>295275</xdr:rowOff>
    </xdr:to>
    <xdr:sp macro="" textlink="">
      <xdr:nvSpPr>
        <xdr:cNvPr id="17" name="AutoShape 4">
          <a:extLst>
            <a:ext uri="{FF2B5EF4-FFF2-40B4-BE49-F238E27FC236}">
              <a16:creationId xmlns:a16="http://schemas.microsoft.com/office/drawing/2014/main" id="{2AB5C29D-97E1-43A6-8C94-6EB992DFAF6E}"/>
            </a:ext>
          </a:extLst>
        </xdr:cNvPr>
        <xdr:cNvSpPr>
          <a:spLocks noChangeArrowheads="1"/>
        </xdr:cNvSpPr>
      </xdr:nvSpPr>
      <xdr:spPr bwMode="auto">
        <a:xfrm>
          <a:off x="2257425" y="5238750"/>
          <a:ext cx="2724150" cy="981075"/>
        </a:xfrm>
        <a:prstGeom prst="flowChartAlternateProcess">
          <a:avLst/>
        </a:prstGeom>
        <a:solidFill>
          <a:sysClr val="window" lastClr="FFFFFF"/>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300"/>
            </a:lnSpc>
            <a:defRPr sz="1000"/>
          </a:pPr>
          <a:r>
            <a:rPr lang="ja-JP" altLang="en-US" sz="1200" b="1" i="0" u="none" strike="noStrike" baseline="0">
              <a:solidFill>
                <a:srgbClr val="FF0000"/>
              </a:solidFill>
              <a:latin typeface="ＭＳ Ｐゴシック"/>
              <a:ea typeface="ＭＳ Ｐゴシック"/>
            </a:rPr>
            <a:t>雇用保険は原則として、「非加入」になります。</a:t>
          </a:r>
          <a:endParaRPr lang="en-US" altLang="ja-JP" sz="1200" b="1" i="0" u="none" strike="noStrike" baseline="0">
            <a:solidFill>
              <a:srgbClr val="FF0000"/>
            </a:solidFill>
            <a:latin typeface="ＭＳ Ｐゴシック"/>
            <a:ea typeface="ＭＳ Ｐゴシック"/>
          </a:endParaRPr>
        </a:p>
        <a:p>
          <a:pPr algn="l" rtl="0">
            <a:lnSpc>
              <a:spcPts val="1300"/>
            </a:lnSpc>
            <a:defRPr sz="1000"/>
          </a:pPr>
          <a:endParaRPr lang="en-US" altLang="ja-JP" sz="1200" b="1" i="0" u="none" strike="noStrike" baseline="0">
            <a:solidFill>
              <a:srgbClr val="FF0000"/>
            </a:solidFill>
            <a:latin typeface="ＭＳ Ｐゴシック"/>
            <a:ea typeface="ＭＳ Ｐゴシック"/>
          </a:endParaRPr>
        </a:p>
        <a:p>
          <a:pPr algn="l" rtl="0">
            <a:lnSpc>
              <a:spcPts val="1300"/>
            </a:lnSpc>
            <a:defRPr sz="1000"/>
          </a:pPr>
          <a:r>
            <a:rPr lang="ja-JP" altLang="en-US" sz="1200" b="1" i="0" u="none" strike="noStrike" baseline="0">
              <a:solidFill>
                <a:srgbClr val="FF0000"/>
              </a:solidFill>
              <a:latin typeface="ＭＳ Ｐゴシック"/>
              <a:ea typeface="ＭＳ Ｐゴシック"/>
            </a:rPr>
            <a:t>「加入」の場合には、こちらより連絡いたします。</a:t>
          </a:r>
        </a:p>
      </xdr:txBody>
    </xdr:sp>
    <xdr:clientData/>
  </xdr:twoCellAnchor>
  <xdr:twoCellAnchor>
    <xdr:from>
      <xdr:col>2</xdr:col>
      <xdr:colOff>838199</xdr:colOff>
      <xdr:row>22</xdr:row>
      <xdr:rowOff>285750</xdr:rowOff>
    </xdr:from>
    <xdr:to>
      <xdr:col>2</xdr:col>
      <xdr:colOff>1438275</xdr:colOff>
      <xdr:row>23</xdr:row>
      <xdr:rowOff>152400</xdr:rowOff>
    </xdr:to>
    <xdr:sp macro="" textlink="">
      <xdr:nvSpPr>
        <xdr:cNvPr id="18" name="Line 1">
          <a:extLst>
            <a:ext uri="{FF2B5EF4-FFF2-40B4-BE49-F238E27FC236}">
              <a16:creationId xmlns:a16="http://schemas.microsoft.com/office/drawing/2014/main" id="{3939FD57-A3CB-485F-B359-92064BB1F5C1}"/>
            </a:ext>
          </a:extLst>
        </xdr:cNvPr>
        <xdr:cNvSpPr>
          <a:spLocks noChangeShapeType="1"/>
        </xdr:cNvSpPr>
      </xdr:nvSpPr>
      <xdr:spPr bwMode="auto">
        <a:xfrm flipH="1">
          <a:off x="2162174" y="6210300"/>
          <a:ext cx="600076" cy="42862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123826</xdr:colOff>
      <xdr:row>4</xdr:row>
      <xdr:rowOff>381000</xdr:rowOff>
    </xdr:from>
    <xdr:to>
      <xdr:col>4</xdr:col>
      <xdr:colOff>1057276</xdr:colOff>
      <xdr:row>5</xdr:row>
      <xdr:rowOff>152400</xdr:rowOff>
    </xdr:to>
    <xdr:sp macro="" textlink="">
      <xdr:nvSpPr>
        <xdr:cNvPr id="2" name="AutoShape 8">
          <a:extLst>
            <a:ext uri="{FF2B5EF4-FFF2-40B4-BE49-F238E27FC236}">
              <a16:creationId xmlns:a16="http://schemas.microsoft.com/office/drawing/2014/main" id="{CFAB5CCA-0723-4349-9556-AAAF1AA1E9DC}"/>
            </a:ext>
          </a:extLst>
        </xdr:cNvPr>
        <xdr:cNvSpPr>
          <a:spLocks noChangeArrowheads="1"/>
        </xdr:cNvSpPr>
      </xdr:nvSpPr>
      <xdr:spPr bwMode="auto">
        <a:xfrm>
          <a:off x="5486401" y="1476375"/>
          <a:ext cx="933450" cy="342900"/>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写真は不要</a:t>
          </a:r>
        </a:p>
      </xdr:txBody>
    </xdr:sp>
    <xdr:clientData/>
  </xdr:twoCellAnchor>
  <xdr:twoCellAnchor>
    <xdr:from>
      <xdr:col>2</xdr:col>
      <xdr:colOff>1809750</xdr:colOff>
      <xdr:row>4</xdr:row>
      <xdr:rowOff>114300</xdr:rowOff>
    </xdr:from>
    <xdr:to>
      <xdr:col>2</xdr:col>
      <xdr:colOff>2733675</xdr:colOff>
      <xdr:row>4</xdr:row>
      <xdr:rowOff>466725</xdr:rowOff>
    </xdr:to>
    <xdr:sp macro="" textlink="">
      <xdr:nvSpPr>
        <xdr:cNvPr id="3" name="AutoShape 9">
          <a:extLst>
            <a:ext uri="{FF2B5EF4-FFF2-40B4-BE49-F238E27FC236}">
              <a16:creationId xmlns:a16="http://schemas.microsoft.com/office/drawing/2014/main" id="{6ECFA823-8D29-48F7-830C-46FF877AE3D5}"/>
            </a:ext>
          </a:extLst>
        </xdr:cNvPr>
        <xdr:cNvSpPr>
          <a:spLocks noChangeArrowheads="1"/>
        </xdr:cNvSpPr>
      </xdr:nvSpPr>
      <xdr:spPr bwMode="auto">
        <a:xfrm>
          <a:off x="3238500" y="1209675"/>
          <a:ext cx="923925" cy="352425"/>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 必ず押印</a:t>
          </a:r>
        </a:p>
      </xdr:txBody>
    </xdr:sp>
    <xdr:clientData/>
  </xdr:twoCellAnchor>
  <xdr:twoCellAnchor>
    <xdr:from>
      <xdr:col>2</xdr:col>
      <xdr:colOff>2752725</xdr:colOff>
      <xdr:row>4</xdr:row>
      <xdr:rowOff>295275</xdr:rowOff>
    </xdr:from>
    <xdr:to>
      <xdr:col>3</xdr:col>
      <xdr:colOff>180975</xdr:colOff>
      <xdr:row>4</xdr:row>
      <xdr:rowOff>295275</xdr:rowOff>
    </xdr:to>
    <xdr:sp macro="" textlink="">
      <xdr:nvSpPr>
        <xdr:cNvPr id="4" name="Line 10">
          <a:extLst>
            <a:ext uri="{FF2B5EF4-FFF2-40B4-BE49-F238E27FC236}">
              <a16:creationId xmlns:a16="http://schemas.microsoft.com/office/drawing/2014/main" id="{3F715E33-F68E-4BF5-8420-CA9C8AFF7157}"/>
            </a:ext>
          </a:extLst>
        </xdr:cNvPr>
        <xdr:cNvSpPr>
          <a:spLocks noChangeShapeType="1"/>
        </xdr:cNvSpPr>
      </xdr:nvSpPr>
      <xdr:spPr bwMode="auto">
        <a:xfrm flipV="1">
          <a:off x="4181475" y="1390650"/>
          <a:ext cx="676275" cy="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1885950</xdr:colOff>
      <xdr:row>12</xdr:row>
      <xdr:rowOff>28576</xdr:rowOff>
    </xdr:from>
    <xdr:to>
      <xdr:col>4</xdr:col>
      <xdr:colOff>1152525</xdr:colOff>
      <xdr:row>12</xdr:row>
      <xdr:rowOff>352426</xdr:rowOff>
    </xdr:to>
    <xdr:sp macro="" textlink="">
      <xdr:nvSpPr>
        <xdr:cNvPr id="5" name="AutoShape 11">
          <a:extLst>
            <a:ext uri="{FF2B5EF4-FFF2-40B4-BE49-F238E27FC236}">
              <a16:creationId xmlns:a16="http://schemas.microsoft.com/office/drawing/2014/main" id="{08B5F29D-91C0-48A9-832C-2E2D94A47F7F}"/>
            </a:ext>
          </a:extLst>
        </xdr:cNvPr>
        <xdr:cNvSpPr>
          <a:spLocks noChangeArrowheads="1"/>
        </xdr:cNvSpPr>
      </xdr:nvSpPr>
      <xdr:spPr bwMode="auto">
        <a:xfrm>
          <a:off x="3314700" y="3886201"/>
          <a:ext cx="3200400" cy="323850"/>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 修正した場合には取消線と訂正印が必要</a:t>
          </a:r>
        </a:p>
      </xdr:txBody>
    </xdr:sp>
    <xdr:clientData/>
  </xdr:twoCellAnchor>
  <xdr:twoCellAnchor>
    <xdr:from>
      <xdr:col>2</xdr:col>
      <xdr:colOff>1695450</xdr:colOff>
      <xdr:row>12</xdr:row>
      <xdr:rowOff>257175</xdr:rowOff>
    </xdr:from>
    <xdr:to>
      <xdr:col>2</xdr:col>
      <xdr:colOff>1876425</xdr:colOff>
      <xdr:row>13</xdr:row>
      <xdr:rowOff>47625</xdr:rowOff>
    </xdr:to>
    <xdr:sp macro="" textlink="">
      <xdr:nvSpPr>
        <xdr:cNvPr id="6" name="Line 12">
          <a:extLst>
            <a:ext uri="{FF2B5EF4-FFF2-40B4-BE49-F238E27FC236}">
              <a16:creationId xmlns:a16="http://schemas.microsoft.com/office/drawing/2014/main" id="{455DA550-2DC2-40C6-9592-748EEEA54254}"/>
            </a:ext>
          </a:extLst>
        </xdr:cNvPr>
        <xdr:cNvSpPr>
          <a:spLocks noChangeShapeType="1"/>
        </xdr:cNvSpPr>
      </xdr:nvSpPr>
      <xdr:spPr bwMode="auto">
        <a:xfrm flipH="1">
          <a:off x="3124200" y="4114800"/>
          <a:ext cx="180975" cy="17145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1181100</xdr:colOff>
      <xdr:row>12</xdr:row>
      <xdr:rowOff>333375</xdr:rowOff>
    </xdr:from>
    <xdr:to>
      <xdr:col>2</xdr:col>
      <xdr:colOff>1628775</xdr:colOff>
      <xdr:row>13</xdr:row>
      <xdr:rowOff>361950</xdr:rowOff>
    </xdr:to>
    <xdr:sp macro="" textlink="">
      <xdr:nvSpPr>
        <xdr:cNvPr id="7" name="Oval 13">
          <a:extLst>
            <a:ext uri="{FF2B5EF4-FFF2-40B4-BE49-F238E27FC236}">
              <a16:creationId xmlns:a16="http://schemas.microsoft.com/office/drawing/2014/main" id="{697CC87A-14DE-4574-9E41-091A1D47F540}"/>
            </a:ext>
          </a:extLst>
        </xdr:cNvPr>
        <xdr:cNvSpPr>
          <a:spLocks noChangeArrowheads="1"/>
        </xdr:cNvSpPr>
      </xdr:nvSpPr>
      <xdr:spPr bwMode="auto">
        <a:xfrm>
          <a:off x="2609850" y="4191000"/>
          <a:ext cx="447675" cy="4095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9525</xdr:colOff>
      <xdr:row>7</xdr:row>
      <xdr:rowOff>9525</xdr:rowOff>
    </xdr:from>
    <xdr:to>
      <xdr:col>2</xdr:col>
      <xdr:colOff>0</xdr:colOff>
      <xdr:row>9</xdr:row>
      <xdr:rowOff>0</xdr:rowOff>
    </xdr:to>
    <xdr:sp macro="" textlink="">
      <xdr:nvSpPr>
        <xdr:cNvPr id="2" name="Line 1">
          <a:extLst>
            <a:ext uri="{FF2B5EF4-FFF2-40B4-BE49-F238E27FC236}">
              <a16:creationId xmlns:a16="http://schemas.microsoft.com/office/drawing/2014/main" id="{01ACF6E7-75E2-466F-A326-746EA4A0581A}"/>
            </a:ext>
          </a:extLst>
        </xdr:cNvPr>
        <xdr:cNvSpPr>
          <a:spLocks noChangeShapeType="1"/>
        </xdr:cNvSpPr>
      </xdr:nvSpPr>
      <xdr:spPr bwMode="auto">
        <a:xfrm flipH="1" flipV="1">
          <a:off x="9525" y="1066800"/>
          <a:ext cx="3905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3" name="Line 2">
          <a:extLst>
            <a:ext uri="{FF2B5EF4-FFF2-40B4-BE49-F238E27FC236}">
              <a16:creationId xmlns:a16="http://schemas.microsoft.com/office/drawing/2014/main" id="{D414F228-7655-48C5-91D7-FE55A18E2BB5}"/>
            </a:ext>
          </a:extLst>
        </xdr:cNvPr>
        <xdr:cNvSpPr>
          <a:spLocks noChangeShapeType="1"/>
        </xdr:cNvSpPr>
      </xdr:nvSpPr>
      <xdr:spPr bwMode="auto">
        <a:xfrm flipH="1" flipV="1">
          <a:off x="3581400" y="1066800"/>
          <a:ext cx="3905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4" name="Line 3">
          <a:extLst>
            <a:ext uri="{FF2B5EF4-FFF2-40B4-BE49-F238E27FC236}">
              <a16:creationId xmlns:a16="http://schemas.microsoft.com/office/drawing/2014/main" id="{93337519-DC92-48A1-BD22-E0A9863D05F5}"/>
            </a:ext>
          </a:extLst>
        </xdr:cNvPr>
        <xdr:cNvSpPr>
          <a:spLocks noChangeShapeType="1"/>
        </xdr:cNvSpPr>
      </xdr:nvSpPr>
      <xdr:spPr bwMode="auto">
        <a:xfrm flipH="1" flipV="1">
          <a:off x="3581400" y="1066800"/>
          <a:ext cx="390525" cy="3333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41</xdr:row>
      <xdr:rowOff>0</xdr:rowOff>
    </xdr:from>
    <xdr:to>
      <xdr:col>18</xdr:col>
      <xdr:colOff>0</xdr:colOff>
      <xdr:row>58</xdr:row>
      <xdr:rowOff>161925</xdr:rowOff>
    </xdr:to>
    <xdr:sp macro="" textlink="">
      <xdr:nvSpPr>
        <xdr:cNvPr id="5" name="Line 4">
          <a:extLst>
            <a:ext uri="{FF2B5EF4-FFF2-40B4-BE49-F238E27FC236}">
              <a16:creationId xmlns:a16="http://schemas.microsoft.com/office/drawing/2014/main" id="{40B1C467-BE09-4137-9ED5-D4459DBFDCE7}"/>
            </a:ext>
          </a:extLst>
        </xdr:cNvPr>
        <xdr:cNvSpPr>
          <a:spLocks noChangeShapeType="1"/>
        </xdr:cNvSpPr>
      </xdr:nvSpPr>
      <xdr:spPr bwMode="auto">
        <a:xfrm>
          <a:off x="9525" y="6886575"/>
          <a:ext cx="3562350" cy="30765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43</xdr:row>
      <xdr:rowOff>9525</xdr:rowOff>
    </xdr:from>
    <xdr:to>
      <xdr:col>35</xdr:col>
      <xdr:colOff>180975</xdr:colOff>
      <xdr:row>58</xdr:row>
      <xdr:rowOff>152400</xdr:rowOff>
    </xdr:to>
    <xdr:sp macro="" textlink="">
      <xdr:nvSpPr>
        <xdr:cNvPr id="6" name="Line 5">
          <a:extLst>
            <a:ext uri="{FF2B5EF4-FFF2-40B4-BE49-F238E27FC236}">
              <a16:creationId xmlns:a16="http://schemas.microsoft.com/office/drawing/2014/main" id="{6F018692-B334-4DAF-83C1-2B07B8964FE9}"/>
            </a:ext>
          </a:extLst>
        </xdr:cNvPr>
        <xdr:cNvSpPr>
          <a:spLocks noChangeShapeType="1"/>
        </xdr:cNvSpPr>
      </xdr:nvSpPr>
      <xdr:spPr bwMode="auto">
        <a:xfrm>
          <a:off x="3590925" y="7239000"/>
          <a:ext cx="3524250" cy="27146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190500</xdr:colOff>
      <xdr:row>0</xdr:row>
      <xdr:rowOff>76200</xdr:rowOff>
    </xdr:from>
    <xdr:to>
      <xdr:col>10</xdr:col>
      <xdr:colOff>123825</xdr:colOff>
      <xdr:row>4</xdr:row>
      <xdr:rowOff>47625</xdr:rowOff>
    </xdr:to>
    <xdr:sp macro="" textlink="">
      <xdr:nvSpPr>
        <xdr:cNvPr id="7" name="AutoShape 6">
          <a:extLst>
            <a:ext uri="{FF2B5EF4-FFF2-40B4-BE49-F238E27FC236}">
              <a16:creationId xmlns:a16="http://schemas.microsoft.com/office/drawing/2014/main" id="{022F8FB4-AC0B-486A-B7A8-DBAC6B5DAB50}"/>
            </a:ext>
          </a:extLst>
        </xdr:cNvPr>
        <xdr:cNvSpPr>
          <a:spLocks noChangeArrowheads="1"/>
        </xdr:cNvSpPr>
      </xdr:nvSpPr>
      <xdr:spPr bwMode="auto">
        <a:xfrm>
          <a:off x="590550" y="76200"/>
          <a:ext cx="1533525" cy="55245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400"/>
            </a:lnSpc>
            <a:defRPr sz="1000"/>
          </a:pPr>
          <a:r>
            <a:rPr lang="ja-JP" altLang="en-US" sz="1200" b="1" i="0" u="none" strike="noStrike" baseline="0">
              <a:solidFill>
                <a:srgbClr val="FF0000"/>
              </a:solidFill>
              <a:latin typeface="ＭＳ Ｐゴシック"/>
              <a:ea typeface="ＭＳ Ｐゴシック"/>
            </a:rPr>
            <a:t>　</a:t>
          </a:r>
        </a:p>
        <a:p>
          <a:pPr algn="l" rtl="0">
            <a:lnSpc>
              <a:spcPts val="1500"/>
            </a:lnSpc>
            <a:defRPr sz="1000"/>
          </a:pPr>
          <a:r>
            <a:rPr lang="ja-JP" altLang="en-US" sz="1200" b="1" i="0" u="none" strike="noStrike" baseline="0">
              <a:solidFill>
                <a:srgbClr val="FF0000"/>
              </a:solidFill>
              <a:latin typeface="ＭＳ Ｐゴシック"/>
              <a:ea typeface="ＭＳ Ｐゴシック"/>
            </a:rPr>
            <a:t>　</a:t>
          </a:r>
          <a:r>
            <a:rPr lang="ja-JP" altLang="en-US" sz="1400" b="1" i="0" u="none" strike="noStrike" baseline="0">
              <a:solidFill>
                <a:srgbClr val="FF0000"/>
              </a:solidFill>
              <a:latin typeface="ＭＳ Ｐゴシック"/>
              <a:ea typeface="ＭＳ Ｐゴシック"/>
            </a:rPr>
            <a:t>パソコン入力可</a:t>
          </a:r>
        </a:p>
      </xdr:txBody>
    </xdr:sp>
    <xdr:clientData/>
  </xdr:twoCellAnchor>
  <xdr:twoCellAnchor>
    <xdr:from>
      <xdr:col>38</xdr:col>
      <xdr:colOff>161925</xdr:colOff>
      <xdr:row>11</xdr:row>
      <xdr:rowOff>47625</xdr:rowOff>
    </xdr:from>
    <xdr:to>
      <xdr:col>48</xdr:col>
      <xdr:colOff>152400</xdr:colOff>
      <xdr:row>14</xdr:row>
      <xdr:rowOff>28575</xdr:rowOff>
    </xdr:to>
    <xdr:sp macro="" textlink="">
      <xdr:nvSpPr>
        <xdr:cNvPr id="8" name="AutoShape 6">
          <a:extLst>
            <a:ext uri="{FF2B5EF4-FFF2-40B4-BE49-F238E27FC236}">
              <a16:creationId xmlns:a16="http://schemas.microsoft.com/office/drawing/2014/main" id="{93268131-2261-4289-B234-1FA96EC72055}"/>
            </a:ext>
          </a:extLst>
        </xdr:cNvPr>
        <xdr:cNvSpPr>
          <a:spLocks noChangeArrowheads="1"/>
        </xdr:cNvSpPr>
      </xdr:nvSpPr>
      <xdr:spPr bwMode="auto">
        <a:xfrm>
          <a:off x="7696200" y="1790700"/>
          <a:ext cx="1990725" cy="552450"/>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36576" tIns="18288" rIns="0" bIns="0" anchor="t" upright="1"/>
        <a:lstStyle/>
        <a:p>
          <a:pPr algn="l" rtl="0">
            <a:lnSpc>
              <a:spcPts val="1300"/>
            </a:lnSpc>
            <a:defRPr sz="1000"/>
          </a:pPr>
          <a:r>
            <a:rPr lang="ja-JP" altLang="en-US" sz="1000" b="1" i="0" u="none" strike="noStrike" baseline="0">
              <a:solidFill>
                <a:srgbClr val="FF0000"/>
              </a:solidFill>
              <a:latin typeface="ＭＳ Ｐゴシック"/>
              <a:ea typeface="ＭＳ Ｐゴシック"/>
            </a:rPr>
            <a:t>　</a:t>
          </a:r>
          <a:r>
            <a:rPr lang="en-US" altLang="ja-JP" sz="1050" b="1" i="0" u="none" strike="noStrike" baseline="0">
              <a:solidFill>
                <a:srgbClr val="FF0000"/>
              </a:solidFill>
              <a:latin typeface="ＭＳ Ｐゴシック"/>
              <a:ea typeface="ＭＳ Ｐゴシック"/>
            </a:rPr>
            <a:t>6</a:t>
          </a:r>
          <a:r>
            <a:rPr lang="ja-JP" altLang="en-US" sz="1050" b="1" i="0" u="none" strike="noStrike" baseline="0">
              <a:solidFill>
                <a:srgbClr val="FF0000"/>
              </a:solidFill>
              <a:latin typeface="ＭＳ Ｐゴシック"/>
              <a:ea typeface="ＭＳ Ｐゴシック"/>
            </a:rPr>
            <a:t>時間を超える場合は</a:t>
          </a:r>
          <a:r>
            <a:rPr lang="en-US" altLang="ja-JP" sz="1050" b="1" i="0" u="none" strike="noStrike" baseline="0">
              <a:solidFill>
                <a:srgbClr val="FF0000"/>
              </a:solidFill>
              <a:latin typeface="ＭＳ Ｐゴシック"/>
              <a:ea typeface="ＭＳ Ｐゴシック"/>
            </a:rPr>
            <a:t>45</a:t>
          </a:r>
          <a:r>
            <a:rPr lang="ja-JP" altLang="en-US" sz="1050" b="1" i="0" u="none" strike="noStrike" baseline="0">
              <a:solidFill>
                <a:srgbClr val="FF0000"/>
              </a:solidFill>
              <a:latin typeface="ＭＳ Ｐゴシック"/>
              <a:ea typeface="ＭＳ Ｐゴシック"/>
            </a:rPr>
            <a:t>分の休憩時間を途中に入れること</a:t>
          </a:r>
          <a:endParaRPr lang="en-US" altLang="ja-JP" sz="1050" b="1" i="0" u="none" strike="noStrike" baseline="0">
            <a:solidFill>
              <a:srgbClr val="FF0000"/>
            </a:solidFill>
            <a:latin typeface="ＭＳ Ｐゴシック"/>
            <a:ea typeface="ＭＳ Ｐゴシック"/>
          </a:endParaRPr>
        </a:p>
        <a:p>
          <a:pPr algn="l" rtl="0">
            <a:lnSpc>
              <a:spcPts val="1100"/>
            </a:lnSpc>
            <a:defRPr sz="1000"/>
          </a:pPr>
          <a:endParaRPr lang="ja-JP" altLang="en-US" sz="1200" b="1" i="0" u="none" strike="noStrike" baseline="0">
            <a:solidFill>
              <a:srgbClr val="FF0000"/>
            </a:solidFill>
            <a:latin typeface="ＭＳ Ｐゴシック"/>
            <a:ea typeface="ＭＳ Ｐゴシック"/>
          </a:endParaRPr>
        </a:p>
      </xdr:txBody>
    </xdr:sp>
    <xdr:clientData/>
  </xdr:twoCellAnchor>
  <xdr:twoCellAnchor>
    <xdr:from>
      <xdr:col>35</xdr:col>
      <xdr:colOff>190499</xdr:colOff>
      <xdr:row>13</xdr:row>
      <xdr:rowOff>9524</xdr:rowOff>
    </xdr:from>
    <xdr:to>
      <xdr:col>38</xdr:col>
      <xdr:colOff>161924</xdr:colOff>
      <xdr:row>15</xdr:row>
      <xdr:rowOff>152399</xdr:rowOff>
    </xdr:to>
    <xdr:sp macro="" textlink="">
      <xdr:nvSpPr>
        <xdr:cNvPr id="9" name="Line 1">
          <a:extLst>
            <a:ext uri="{FF2B5EF4-FFF2-40B4-BE49-F238E27FC236}">
              <a16:creationId xmlns:a16="http://schemas.microsoft.com/office/drawing/2014/main" id="{8FDB8D67-28EE-43EC-8B0E-C72532324E42}"/>
            </a:ext>
          </a:extLst>
        </xdr:cNvPr>
        <xdr:cNvSpPr>
          <a:spLocks noChangeShapeType="1"/>
        </xdr:cNvSpPr>
      </xdr:nvSpPr>
      <xdr:spPr bwMode="auto">
        <a:xfrm flipH="1">
          <a:off x="7124699" y="2095499"/>
          <a:ext cx="571500" cy="48577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9525</xdr:colOff>
      <xdr:row>14</xdr:row>
      <xdr:rowOff>9525</xdr:rowOff>
    </xdr:from>
    <xdr:to>
      <xdr:col>2</xdr:col>
      <xdr:colOff>0</xdr:colOff>
      <xdr:row>16</xdr:row>
      <xdr:rowOff>0</xdr:rowOff>
    </xdr:to>
    <xdr:sp macro="" textlink="">
      <xdr:nvSpPr>
        <xdr:cNvPr id="2" name="Line 1">
          <a:extLst>
            <a:ext uri="{FF2B5EF4-FFF2-40B4-BE49-F238E27FC236}">
              <a16:creationId xmlns:a16="http://schemas.microsoft.com/office/drawing/2014/main" id="{5812D927-ED1B-4F40-A836-BE89D82701D2}"/>
            </a:ext>
          </a:extLst>
        </xdr:cNvPr>
        <xdr:cNvSpPr>
          <a:spLocks noChangeShapeType="1"/>
        </xdr:cNvSpPr>
      </xdr:nvSpPr>
      <xdr:spPr bwMode="auto">
        <a:xfrm flipH="1" flipV="1">
          <a:off x="9525" y="2486025"/>
          <a:ext cx="3905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14</xdr:row>
      <xdr:rowOff>9525</xdr:rowOff>
    </xdr:from>
    <xdr:to>
      <xdr:col>20</xdr:col>
      <xdr:colOff>0</xdr:colOff>
      <xdr:row>16</xdr:row>
      <xdr:rowOff>0</xdr:rowOff>
    </xdr:to>
    <xdr:sp macro="" textlink="">
      <xdr:nvSpPr>
        <xdr:cNvPr id="3" name="Line 2">
          <a:extLst>
            <a:ext uri="{FF2B5EF4-FFF2-40B4-BE49-F238E27FC236}">
              <a16:creationId xmlns:a16="http://schemas.microsoft.com/office/drawing/2014/main" id="{7B40FDFE-F949-4D2E-A4C4-938A7F563DB9}"/>
            </a:ext>
          </a:extLst>
        </xdr:cNvPr>
        <xdr:cNvSpPr>
          <a:spLocks noChangeShapeType="1"/>
        </xdr:cNvSpPr>
      </xdr:nvSpPr>
      <xdr:spPr bwMode="auto">
        <a:xfrm flipH="1" flipV="1">
          <a:off x="3581400" y="2486025"/>
          <a:ext cx="3905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14</xdr:row>
      <xdr:rowOff>9525</xdr:rowOff>
    </xdr:from>
    <xdr:to>
      <xdr:col>20</xdr:col>
      <xdr:colOff>0</xdr:colOff>
      <xdr:row>16</xdr:row>
      <xdr:rowOff>0</xdr:rowOff>
    </xdr:to>
    <xdr:sp macro="" textlink="">
      <xdr:nvSpPr>
        <xdr:cNvPr id="4" name="Line 3">
          <a:extLst>
            <a:ext uri="{FF2B5EF4-FFF2-40B4-BE49-F238E27FC236}">
              <a16:creationId xmlns:a16="http://schemas.microsoft.com/office/drawing/2014/main" id="{B2E26BD4-34B4-4327-A858-11BA5812D043}"/>
            </a:ext>
          </a:extLst>
        </xdr:cNvPr>
        <xdr:cNvSpPr>
          <a:spLocks noChangeShapeType="1"/>
        </xdr:cNvSpPr>
      </xdr:nvSpPr>
      <xdr:spPr bwMode="auto">
        <a:xfrm flipH="1" flipV="1">
          <a:off x="3581400" y="2486025"/>
          <a:ext cx="390525" cy="342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38100</xdr:colOff>
      <xdr:row>16</xdr:row>
      <xdr:rowOff>9525</xdr:rowOff>
    </xdr:from>
    <xdr:to>
      <xdr:col>35</xdr:col>
      <xdr:colOff>180975</xdr:colOff>
      <xdr:row>18</xdr:row>
      <xdr:rowOff>0</xdr:rowOff>
    </xdr:to>
    <xdr:sp macro="" textlink="">
      <xdr:nvSpPr>
        <xdr:cNvPr id="5" name="Oval 6">
          <a:extLst>
            <a:ext uri="{FF2B5EF4-FFF2-40B4-BE49-F238E27FC236}">
              <a16:creationId xmlns:a16="http://schemas.microsoft.com/office/drawing/2014/main" id="{B100F6D1-6856-4DB2-9E2F-98B5C0C75BF5}"/>
            </a:ext>
          </a:extLst>
        </xdr:cNvPr>
        <xdr:cNvSpPr>
          <a:spLocks noChangeArrowheads="1"/>
        </xdr:cNvSpPr>
      </xdr:nvSpPr>
      <xdr:spPr bwMode="auto">
        <a:xfrm>
          <a:off x="6724650" y="2838450"/>
          <a:ext cx="419100"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20</xdr:col>
      <xdr:colOff>200021</xdr:colOff>
      <xdr:row>9</xdr:row>
      <xdr:rowOff>27215</xdr:rowOff>
    </xdr:from>
    <xdr:to>
      <xdr:col>32</xdr:col>
      <xdr:colOff>54427</xdr:colOff>
      <xdr:row>49</xdr:row>
      <xdr:rowOff>19051</xdr:rowOff>
    </xdr:to>
    <xdr:sp macro="" textlink="">
      <xdr:nvSpPr>
        <xdr:cNvPr id="6" name="Line 12">
          <a:extLst>
            <a:ext uri="{FF2B5EF4-FFF2-40B4-BE49-F238E27FC236}">
              <a16:creationId xmlns:a16="http://schemas.microsoft.com/office/drawing/2014/main" id="{F825DB84-ECDB-4CA8-B56C-FC58F5C8DB27}"/>
            </a:ext>
          </a:extLst>
        </xdr:cNvPr>
        <xdr:cNvSpPr>
          <a:spLocks noChangeShapeType="1"/>
        </xdr:cNvSpPr>
      </xdr:nvSpPr>
      <xdr:spPr bwMode="auto">
        <a:xfrm flipH="1">
          <a:off x="4171946" y="1713140"/>
          <a:ext cx="2159456" cy="6792686"/>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26</xdr:col>
      <xdr:colOff>161923</xdr:colOff>
      <xdr:row>9</xdr:row>
      <xdr:rowOff>13607</xdr:rowOff>
    </xdr:from>
    <xdr:to>
      <xdr:col>32</xdr:col>
      <xdr:colOff>68035</xdr:colOff>
      <xdr:row>49</xdr:row>
      <xdr:rowOff>57150</xdr:rowOff>
    </xdr:to>
    <xdr:sp macro="" textlink="">
      <xdr:nvSpPr>
        <xdr:cNvPr id="7" name="Line 13">
          <a:extLst>
            <a:ext uri="{FF2B5EF4-FFF2-40B4-BE49-F238E27FC236}">
              <a16:creationId xmlns:a16="http://schemas.microsoft.com/office/drawing/2014/main" id="{D4E3C46D-EA74-420A-A578-01CB523B97C5}"/>
            </a:ext>
          </a:extLst>
        </xdr:cNvPr>
        <xdr:cNvSpPr>
          <a:spLocks noChangeShapeType="1"/>
        </xdr:cNvSpPr>
      </xdr:nvSpPr>
      <xdr:spPr bwMode="auto">
        <a:xfrm flipH="1">
          <a:off x="5333998" y="1699532"/>
          <a:ext cx="1011012" cy="684439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68035</xdr:colOff>
      <xdr:row>9</xdr:row>
      <xdr:rowOff>40822</xdr:rowOff>
    </xdr:from>
    <xdr:to>
      <xdr:col>33</xdr:col>
      <xdr:colOff>54427</xdr:colOff>
      <xdr:row>49</xdr:row>
      <xdr:rowOff>54428</xdr:rowOff>
    </xdr:to>
    <xdr:sp macro="" textlink="">
      <xdr:nvSpPr>
        <xdr:cNvPr id="8" name="Line 14">
          <a:extLst>
            <a:ext uri="{FF2B5EF4-FFF2-40B4-BE49-F238E27FC236}">
              <a16:creationId xmlns:a16="http://schemas.microsoft.com/office/drawing/2014/main" id="{4DD2569F-C2B1-46E0-B801-A7F445C60A32}"/>
            </a:ext>
          </a:extLst>
        </xdr:cNvPr>
        <xdr:cNvSpPr>
          <a:spLocks noChangeShapeType="1"/>
        </xdr:cNvSpPr>
      </xdr:nvSpPr>
      <xdr:spPr bwMode="auto">
        <a:xfrm>
          <a:off x="6345010" y="1726747"/>
          <a:ext cx="186417" cy="6814456"/>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32</xdr:col>
      <xdr:colOff>81643</xdr:colOff>
      <xdr:row>9</xdr:row>
      <xdr:rowOff>13607</xdr:rowOff>
    </xdr:from>
    <xdr:to>
      <xdr:col>33</xdr:col>
      <xdr:colOff>40821</xdr:colOff>
      <xdr:row>16</xdr:row>
      <xdr:rowOff>108858</xdr:rowOff>
    </xdr:to>
    <xdr:sp macro="" textlink="">
      <xdr:nvSpPr>
        <xdr:cNvPr id="9" name="Line 15">
          <a:extLst>
            <a:ext uri="{FF2B5EF4-FFF2-40B4-BE49-F238E27FC236}">
              <a16:creationId xmlns:a16="http://schemas.microsoft.com/office/drawing/2014/main" id="{E4A051EE-AAAD-4C79-A3F4-8129F2B26230}"/>
            </a:ext>
          </a:extLst>
        </xdr:cNvPr>
        <xdr:cNvSpPr>
          <a:spLocks noChangeShapeType="1"/>
        </xdr:cNvSpPr>
      </xdr:nvSpPr>
      <xdr:spPr bwMode="auto">
        <a:xfrm>
          <a:off x="6358618" y="1699532"/>
          <a:ext cx="159203" cy="1238251"/>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40968</xdr:colOff>
      <xdr:row>54</xdr:row>
      <xdr:rowOff>122902</xdr:rowOff>
    </xdr:from>
    <xdr:to>
      <xdr:col>26</xdr:col>
      <xdr:colOff>57150</xdr:colOff>
      <xdr:row>54</xdr:row>
      <xdr:rowOff>132427</xdr:rowOff>
    </xdr:to>
    <xdr:sp macro="" textlink="">
      <xdr:nvSpPr>
        <xdr:cNvPr id="10" name="Line 19">
          <a:extLst>
            <a:ext uri="{FF2B5EF4-FFF2-40B4-BE49-F238E27FC236}">
              <a16:creationId xmlns:a16="http://schemas.microsoft.com/office/drawing/2014/main" id="{8BC8080A-5B31-4A7B-BF5E-A71E18A72701}"/>
            </a:ext>
          </a:extLst>
        </xdr:cNvPr>
        <xdr:cNvSpPr>
          <a:spLocks noChangeShapeType="1"/>
        </xdr:cNvSpPr>
      </xdr:nvSpPr>
      <xdr:spPr bwMode="auto">
        <a:xfrm>
          <a:off x="2936568" y="9524077"/>
          <a:ext cx="2292657" cy="9525"/>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33</xdr:col>
      <xdr:colOff>38100</xdr:colOff>
      <xdr:row>54</xdr:row>
      <xdr:rowOff>161925</xdr:rowOff>
    </xdr:from>
    <xdr:to>
      <xdr:col>35</xdr:col>
      <xdr:colOff>76200</xdr:colOff>
      <xdr:row>57</xdr:row>
      <xdr:rowOff>142875</xdr:rowOff>
    </xdr:to>
    <xdr:sp macro="" textlink="">
      <xdr:nvSpPr>
        <xdr:cNvPr id="11" name="Oval 22">
          <a:extLst>
            <a:ext uri="{FF2B5EF4-FFF2-40B4-BE49-F238E27FC236}">
              <a16:creationId xmlns:a16="http://schemas.microsoft.com/office/drawing/2014/main" id="{52F7ACFA-DB13-4025-81A8-699E786EF18B}"/>
            </a:ext>
          </a:extLst>
        </xdr:cNvPr>
        <xdr:cNvSpPr>
          <a:spLocks noChangeArrowheads="1"/>
        </xdr:cNvSpPr>
      </xdr:nvSpPr>
      <xdr:spPr bwMode="auto">
        <a:xfrm>
          <a:off x="6515100" y="9563100"/>
          <a:ext cx="52387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6</xdr:col>
      <xdr:colOff>97400</xdr:colOff>
      <xdr:row>56</xdr:row>
      <xdr:rowOff>42333</xdr:rowOff>
    </xdr:from>
    <xdr:to>
      <xdr:col>7</xdr:col>
      <xdr:colOff>21166</xdr:colOff>
      <xdr:row>59</xdr:row>
      <xdr:rowOff>152400</xdr:rowOff>
    </xdr:to>
    <xdr:sp macro="" textlink="">
      <xdr:nvSpPr>
        <xdr:cNvPr id="12" name="Line 21">
          <a:extLst>
            <a:ext uri="{FF2B5EF4-FFF2-40B4-BE49-F238E27FC236}">
              <a16:creationId xmlns:a16="http://schemas.microsoft.com/office/drawing/2014/main" id="{187A61C4-05FA-4DCD-BCC6-4F252A2E2644}"/>
            </a:ext>
          </a:extLst>
        </xdr:cNvPr>
        <xdr:cNvSpPr>
          <a:spLocks noChangeShapeType="1"/>
        </xdr:cNvSpPr>
      </xdr:nvSpPr>
      <xdr:spPr bwMode="auto">
        <a:xfrm flipH="1">
          <a:off x="1297550" y="9786408"/>
          <a:ext cx="123791" cy="672042"/>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57150</xdr:colOff>
      <xdr:row>55</xdr:row>
      <xdr:rowOff>19050</xdr:rowOff>
    </xdr:from>
    <xdr:to>
      <xdr:col>17</xdr:col>
      <xdr:colOff>104775</xdr:colOff>
      <xdr:row>58</xdr:row>
      <xdr:rowOff>0</xdr:rowOff>
    </xdr:to>
    <xdr:sp macro="" textlink="">
      <xdr:nvSpPr>
        <xdr:cNvPr id="13" name="Oval 24">
          <a:extLst>
            <a:ext uri="{FF2B5EF4-FFF2-40B4-BE49-F238E27FC236}">
              <a16:creationId xmlns:a16="http://schemas.microsoft.com/office/drawing/2014/main" id="{ADC1951C-F768-4D2D-82B8-033B27F70153}"/>
            </a:ext>
          </a:extLst>
        </xdr:cNvPr>
        <xdr:cNvSpPr>
          <a:spLocks noChangeArrowheads="1"/>
        </xdr:cNvSpPr>
      </xdr:nvSpPr>
      <xdr:spPr bwMode="auto">
        <a:xfrm>
          <a:off x="2952750" y="9591675"/>
          <a:ext cx="52387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10</xdr:col>
      <xdr:colOff>127000</xdr:colOff>
      <xdr:row>56</xdr:row>
      <xdr:rowOff>31750</xdr:rowOff>
    </xdr:from>
    <xdr:to>
      <xdr:col>24</xdr:col>
      <xdr:colOff>114299</xdr:colOff>
      <xdr:row>62</xdr:row>
      <xdr:rowOff>66675</xdr:rowOff>
    </xdr:to>
    <xdr:sp macro="" textlink="">
      <xdr:nvSpPr>
        <xdr:cNvPr id="14" name="Line 26">
          <a:extLst>
            <a:ext uri="{FF2B5EF4-FFF2-40B4-BE49-F238E27FC236}">
              <a16:creationId xmlns:a16="http://schemas.microsoft.com/office/drawing/2014/main" id="{0D1411EC-DF97-47D6-B230-6BC39C3486CD}"/>
            </a:ext>
          </a:extLst>
        </xdr:cNvPr>
        <xdr:cNvSpPr>
          <a:spLocks noChangeShapeType="1"/>
        </xdr:cNvSpPr>
      </xdr:nvSpPr>
      <xdr:spPr bwMode="auto">
        <a:xfrm>
          <a:off x="2127250" y="9775825"/>
          <a:ext cx="2759074" cy="11303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xdr:col>
      <xdr:colOff>57148</xdr:colOff>
      <xdr:row>7</xdr:row>
      <xdr:rowOff>92177</xdr:rowOff>
    </xdr:from>
    <xdr:to>
      <xdr:col>8</xdr:col>
      <xdr:colOff>40966</xdr:colOff>
      <xdr:row>12</xdr:row>
      <xdr:rowOff>28575</xdr:rowOff>
    </xdr:to>
    <xdr:sp macro="" textlink="">
      <xdr:nvSpPr>
        <xdr:cNvPr id="15" name="Line 29">
          <a:extLst>
            <a:ext uri="{FF2B5EF4-FFF2-40B4-BE49-F238E27FC236}">
              <a16:creationId xmlns:a16="http://schemas.microsoft.com/office/drawing/2014/main" id="{FC8A55F1-D10A-4D6E-8386-61CCE9A26A54}"/>
            </a:ext>
          </a:extLst>
        </xdr:cNvPr>
        <xdr:cNvSpPr>
          <a:spLocks noChangeShapeType="1"/>
        </xdr:cNvSpPr>
      </xdr:nvSpPr>
      <xdr:spPr bwMode="auto">
        <a:xfrm flipH="1">
          <a:off x="857248" y="1511402"/>
          <a:ext cx="783918" cy="755548"/>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30725</xdr:colOff>
      <xdr:row>7</xdr:row>
      <xdr:rowOff>102419</xdr:rowOff>
    </xdr:from>
    <xdr:to>
      <xdr:col>26</xdr:col>
      <xdr:colOff>184355</xdr:colOff>
      <xdr:row>12</xdr:row>
      <xdr:rowOff>61454</xdr:rowOff>
    </xdr:to>
    <xdr:sp macro="" textlink="">
      <xdr:nvSpPr>
        <xdr:cNvPr id="16" name="Line 30">
          <a:extLst>
            <a:ext uri="{FF2B5EF4-FFF2-40B4-BE49-F238E27FC236}">
              <a16:creationId xmlns:a16="http://schemas.microsoft.com/office/drawing/2014/main" id="{97C79CCC-FD3D-48E1-BAE0-93887FE1A874}"/>
            </a:ext>
          </a:extLst>
        </xdr:cNvPr>
        <xdr:cNvSpPr>
          <a:spLocks noChangeShapeType="1"/>
        </xdr:cNvSpPr>
      </xdr:nvSpPr>
      <xdr:spPr bwMode="auto">
        <a:xfrm>
          <a:off x="1630925" y="1521644"/>
          <a:ext cx="3725505" cy="778185"/>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57867</xdr:colOff>
      <xdr:row>7</xdr:row>
      <xdr:rowOff>92177</xdr:rowOff>
    </xdr:from>
    <xdr:to>
      <xdr:col>8</xdr:col>
      <xdr:colOff>40967</xdr:colOff>
      <xdr:row>41</xdr:row>
      <xdr:rowOff>109076</xdr:rowOff>
    </xdr:to>
    <xdr:sp macro="" textlink="">
      <xdr:nvSpPr>
        <xdr:cNvPr id="17" name="Line 31">
          <a:extLst>
            <a:ext uri="{FF2B5EF4-FFF2-40B4-BE49-F238E27FC236}">
              <a16:creationId xmlns:a16="http://schemas.microsoft.com/office/drawing/2014/main" id="{CB901DB1-0CB3-49CA-B6E6-B2D4C9185837}"/>
            </a:ext>
          </a:extLst>
        </xdr:cNvPr>
        <xdr:cNvSpPr>
          <a:spLocks noChangeShapeType="1"/>
        </xdr:cNvSpPr>
      </xdr:nvSpPr>
      <xdr:spPr bwMode="auto">
        <a:xfrm flipH="1">
          <a:off x="1258017" y="1511402"/>
          <a:ext cx="383150" cy="5769999"/>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16</xdr:col>
      <xdr:colOff>38100</xdr:colOff>
      <xdr:row>42</xdr:row>
      <xdr:rowOff>9525</xdr:rowOff>
    </xdr:from>
    <xdr:to>
      <xdr:col>17</xdr:col>
      <xdr:colOff>180975</xdr:colOff>
      <xdr:row>44</xdr:row>
      <xdr:rowOff>0</xdr:rowOff>
    </xdr:to>
    <xdr:sp macro="" textlink="">
      <xdr:nvSpPr>
        <xdr:cNvPr id="18" name="Oval 32">
          <a:extLst>
            <a:ext uri="{FF2B5EF4-FFF2-40B4-BE49-F238E27FC236}">
              <a16:creationId xmlns:a16="http://schemas.microsoft.com/office/drawing/2014/main" id="{AD33F69B-7834-4994-9BDF-58D13C248D59}"/>
            </a:ext>
          </a:extLst>
        </xdr:cNvPr>
        <xdr:cNvSpPr>
          <a:spLocks noChangeArrowheads="1"/>
        </xdr:cNvSpPr>
      </xdr:nvSpPr>
      <xdr:spPr bwMode="auto">
        <a:xfrm>
          <a:off x="3133725" y="7296150"/>
          <a:ext cx="419100"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38100</xdr:colOff>
      <xdr:row>44</xdr:row>
      <xdr:rowOff>9525</xdr:rowOff>
    </xdr:from>
    <xdr:to>
      <xdr:col>17</xdr:col>
      <xdr:colOff>180975</xdr:colOff>
      <xdr:row>46</xdr:row>
      <xdr:rowOff>0</xdr:rowOff>
    </xdr:to>
    <xdr:sp macro="" textlink="">
      <xdr:nvSpPr>
        <xdr:cNvPr id="19" name="Oval 33">
          <a:extLst>
            <a:ext uri="{FF2B5EF4-FFF2-40B4-BE49-F238E27FC236}">
              <a16:creationId xmlns:a16="http://schemas.microsoft.com/office/drawing/2014/main" id="{20C207EA-60BC-4DB5-A4A0-9980EB8EB52E}"/>
            </a:ext>
          </a:extLst>
        </xdr:cNvPr>
        <xdr:cNvSpPr>
          <a:spLocks noChangeArrowheads="1"/>
        </xdr:cNvSpPr>
      </xdr:nvSpPr>
      <xdr:spPr bwMode="auto">
        <a:xfrm>
          <a:off x="3133725" y="7639050"/>
          <a:ext cx="419100"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38100</xdr:colOff>
      <xdr:row>46</xdr:row>
      <xdr:rowOff>9525</xdr:rowOff>
    </xdr:from>
    <xdr:to>
      <xdr:col>17</xdr:col>
      <xdr:colOff>180975</xdr:colOff>
      <xdr:row>48</xdr:row>
      <xdr:rowOff>0</xdr:rowOff>
    </xdr:to>
    <xdr:sp macro="" textlink="">
      <xdr:nvSpPr>
        <xdr:cNvPr id="20" name="Oval 34">
          <a:extLst>
            <a:ext uri="{FF2B5EF4-FFF2-40B4-BE49-F238E27FC236}">
              <a16:creationId xmlns:a16="http://schemas.microsoft.com/office/drawing/2014/main" id="{B65417C9-2E52-48D7-8084-CBDE8D46917D}"/>
            </a:ext>
          </a:extLst>
        </xdr:cNvPr>
        <xdr:cNvSpPr>
          <a:spLocks noChangeArrowheads="1"/>
        </xdr:cNvSpPr>
      </xdr:nvSpPr>
      <xdr:spPr bwMode="auto">
        <a:xfrm>
          <a:off x="3133725" y="7981950"/>
          <a:ext cx="419100"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38100</xdr:colOff>
      <xdr:row>18</xdr:row>
      <xdr:rowOff>9525</xdr:rowOff>
    </xdr:from>
    <xdr:to>
      <xdr:col>35</xdr:col>
      <xdr:colOff>180975</xdr:colOff>
      <xdr:row>20</xdr:row>
      <xdr:rowOff>0</xdr:rowOff>
    </xdr:to>
    <xdr:sp macro="" textlink="">
      <xdr:nvSpPr>
        <xdr:cNvPr id="21" name="Oval 35">
          <a:extLst>
            <a:ext uri="{FF2B5EF4-FFF2-40B4-BE49-F238E27FC236}">
              <a16:creationId xmlns:a16="http://schemas.microsoft.com/office/drawing/2014/main" id="{7E4335D8-8E77-4C51-8D2A-9B1BD0F82434}"/>
            </a:ext>
          </a:extLst>
        </xdr:cNvPr>
        <xdr:cNvSpPr>
          <a:spLocks noChangeArrowheads="1"/>
        </xdr:cNvSpPr>
      </xdr:nvSpPr>
      <xdr:spPr bwMode="auto">
        <a:xfrm>
          <a:off x="6724650" y="3181350"/>
          <a:ext cx="419100" cy="3333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112661</xdr:colOff>
      <xdr:row>50</xdr:row>
      <xdr:rowOff>92177</xdr:rowOff>
    </xdr:from>
    <xdr:to>
      <xdr:col>3</xdr:col>
      <xdr:colOff>52917</xdr:colOff>
      <xdr:row>52</xdr:row>
      <xdr:rowOff>95250</xdr:rowOff>
    </xdr:to>
    <xdr:sp macro="" textlink="">
      <xdr:nvSpPr>
        <xdr:cNvPr id="22" name="Line 19">
          <a:extLst>
            <a:ext uri="{FF2B5EF4-FFF2-40B4-BE49-F238E27FC236}">
              <a16:creationId xmlns:a16="http://schemas.microsoft.com/office/drawing/2014/main" id="{D7756B42-52B1-4F66-A5E9-7E7DD7B9A8C3}"/>
            </a:ext>
          </a:extLst>
        </xdr:cNvPr>
        <xdr:cNvSpPr>
          <a:spLocks noChangeShapeType="1"/>
        </xdr:cNvSpPr>
      </xdr:nvSpPr>
      <xdr:spPr bwMode="auto">
        <a:xfrm flipH="1" flipV="1">
          <a:off x="512711" y="8750402"/>
          <a:ext cx="140281" cy="345973"/>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123824</xdr:colOff>
      <xdr:row>59</xdr:row>
      <xdr:rowOff>133351</xdr:rowOff>
    </xdr:from>
    <xdr:to>
      <xdr:col>17</xdr:col>
      <xdr:colOff>161925</xdr:colOff>
      <xdr:row>63</xdr:row>
      <xdr:rowOff>19050</xdr:rowOff>
    </xdr:to>
    <xdr:sp macro="" textlink="">
      <xdr:nvSpPr>
        <xdr:cNvPr id="23" name="AutoShape 18">
          <a:extLst>
            <a:ext uri="{FF2B5EF4-FFF2-40B4-BE49-F238E27FC236}">
              <a16:creationId xmlns:a16="http://schemas.microsoft.com/office/drawing/2014/main" id="{88FD48A9-06A4-4826-A21A-A537C0870D74}"/>
            </a:ext>
          </a:extLst>
        </xdr:cNvPr>
        <xdr:cNvSpPr>
          <a:spLocks noChangeArrowheads="1"/>
        </xdr:cNvSpPr>
      </xdr:nvSpPr>
      <xdr:spPr bwMode="auto">
        <a:xfrm>
          <a:off x="123824" y="10439401"/>
          <a:ext cx="3409951" cy="590549"/>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16</xdr:col>
      <xdr:colOff>228600</xdr:colOff>
      <xdr:row>56</xdr:row>
      <xdr:rowOff>0</xdr:rowOff>
    </xdr:from>
    <xdr:to>
      <xdr:col>36</xdr:col>
      <xdr:colOff>169333</xdr:colOff>
      <xdr:row>56</xdr:row>
      <xdr:rowOff>95250</xdr:rowOff>
    </xdr:to>
    <xdr:sp macro="" textlink="">
      <xdr:nvSpPr>
        <xdr:cNvPr id="24" name="Line 14">
          <a:extLst>
            <a:ext uri="{FF2B5EF4-FFF2-40B4-BE49-F238E27FC236}">
              <a16:creationId xmlns:a16="http://schemas.microsoft.com/office/drawing/2014/main" id="{C22D098E-EBC6-4349-9A63-97B6A7C818DA}"/>
            </a:ext>
          </a:extLst>
        </xdr:cNvPr>
        <xdr:cNvSpPr>
          <a:spLocks noChangeShapeType="1"/>
        </xdr:cNvSpPr>
      </xdr:nvSpPr>
      <xdr:spPr bwMode="auto">
        <a:xfrm flipH="1">
          <a:off x="3324225" y="9744075"/>
          <a:ext cx="4007908" cy="95250"/>
        </a:xfrm>
        <a:prstGeom prst="line">
          <a:avLst/>
        </a:prstGeom>
        <a:noFill/>
        <a:ln w="9525">
          <a:solidFill>
            <a:srgbClr val="FF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219075</xdr:colOff>
      <xdr:row>56</xdr:row>
      <xdr:rowOff>0</xdr:rowOff>
    </xdr:from>
    <xdr:to>
      <xdr:col>36</xdr:col>
      <xdr:colOff>137583</xdr:colOff>
      <xdr:row>56</xdr:row>
      <xdr:rowOff>85725</xdr:rowOff>
    </xdr:to>
    <xdr:sp macro="" textlink="">
      <xdr:nvSpPr>
        <xdr:cNvPr id="25" name="Line 14">
          <a:extLst>
            <a:ext uri="{FF2B5EF4-FFF2-40B4-BE49-F238E27FC236}">
              <a16:creationId xmlns:a16="http://schemas.microsoft.com/office/drawing/2014/main" id="{2766C13A-B811-4EBB-8B95-535DCF55FB3C}"/>
            </a:ext>
          </a:extLst>
        </xdr:cNvPr>
        <xdr:cNvSpPr>
          <a:spLocks noChangeShapeType="1"/>
        </xdr:cNvSpPr>
      </xdr:nvSpPr>
      <xdr:spPr bwMode="auto">
        <a:xfrm flipH="1">
          <a:off x="6905625" y="9744075"/>
          <a:ext cx="394758" cy="85725"/>
        </a:xfrm>
        <a:prstGeom prst="line">
          <a:avLst/>
        </a:prstGeom>
        <a:noFill/>
        <a:ln w="9525">
          <a:solidFill>
            <a:srgbClr val="FF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85722</xdr:colOff>
      <xdr:row>45</xdr:row>
      <xdr:rowOff>95248</xdr:rowOff>
    </xdr:from>
    <xdr:to>
      <xdr:col>36</xdr:col>
      <xdr:colOff>179915</xdr:colOff>
      <xdr:row>55</xdr:row>
      <xdr:rowOff>148165</xdr:rowOff>
    </xdr:to>
    <xdr:sp macro="" textlink="">
      <xdr:nvSpPr>
        <xdr:cNvPr id="26" name="Line 14">
          <a:extLst>
            <a:ext uri="{FF2B5EF4-FFF2-40B4-BE49-F238E27FC236}">
              <a16:creationId xmlns:a16="http://schemas.microsoft.com/office/drawing/2014/main" id="{7D87B45C-E757-4CA7-964F-AD168CC6CEEC}"/>
            </a:ext>
          </a:extLst>
        </xdr:cNvPr>
        <xdr:cNvSpPr>
          <a:spLocks noChangeShapeType="1"/>
        </xdr:cNvSpPr>
      </xdr:nvSpPr>
      <xdr:spPr bwMode="auto">
        <a:xfrm flipH="1" flipV="1">
          <a:off x="3457572" y="7953373"/>
          <a:ext cx="3885143" cy="1767417"/>
        </a:xfrm>
        <a:prstGeom prst="line">
          <a:avLst/>
        </a:prstGeom>
        <a:noFill/>
        <a:ln w="9525">
          <a:solidFill>
            <a:srgbClr val="FF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34</xdr:col>
      <xdr:colOff>228600</xdr:colOff>
      <xdr:row>19</xdr:row>
      <xdr:rowOff>19049</xdr:rowOff>
    </xdr:from>
    <xdr:to>
      <xdr:col>36</xdr:col>
      <xdr:colOff>169333</xdr:colOff>
      <xdr:row>56</xdr:row>
      <xdr:rowOff>0</xdr:rowOff>
    </xdr:to>
    <xdr:sp macro="" textlink="">
      <xdr:nvSpPr>
        <xdr:cNvPr id="27" name="Line 14">
          <a:extLst>
            <a:ext uri="{FF2B5EF4-FFF2-40B4-BE49-F238E27FC236}">
              <a16:creationId xmlns:a16="http://schemas.microsoft.com/office/drawing/2014/main" id="{49FC4A2D-4B66-48AC-A975-915BD685C20F}"/>
            </a:ext>
          </a:extLst>
        </xdr:cNvPr>
        <xdr:cNvSpPr>
          <a:spLocks noChangeShapeType="1"/>
        </xdr:cNvSpPr>
      </xdr:nvSpPr>
      <xdr:spPr bwMode="auto">
        <a:xfrm flipH="1" flipV="1">
          <a:off x="6915150" y="3419474"/>
          <a:ext cx="416983" cy="6324601"/>
        </a:xfrm>
        <a:prstGeom prst="line">
          <a:avLst/>
        </a:prstGeom>
        <a:noFill/>
        <a:ln w="9525">
          <a:solidFill>
            <a:srgbClr val="FF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0</xdr:col>
      <xdr:colOff>133351</xdr:colOff>
      <xdr:row>63</xdr:row>
      <xdr:rowOff>85725</xdr:rowOff>
    </xdr:from>
    <xdr:to>
      <xdr:col>17</xdr:col>
      <xdr:colOff>133351</xdr:colOff>
      <xdr:row>65</xdr:row>
      <xdr:rowOff>133350</xdr:rowOff>
    </xdr:to>
    <xdr:sp macro="" textlink="">
      <xdr:nvSpPr>
        <xdr:cNvPr id="28" name="AutoShape 18">
          <a:extLst>
            <a:ext uri="{FF2B5EF4-FFF2-40B4-BE49-F238E27FC236}">
              <a16:creationId xmlns:a16="http://schemas.microsoft.com/office/drawing/2014/main" id="{6B955C92-B1A9-4E85-999F-D4FA39DC9FCA}"/>
            </a:ext>
          </a:extLst>
        </xdr:cNvPr>
        <xdr:cNvSpPr>
          <a:spLocks noChangeArrowheads="1"/>
        </xdr:cNvSpPr>
      </xdr:nvSpPr>
      <xdr:spPr bwMode="auto">
        <a:xfrm>
          <a:off x="133351" y="11096625"/>
          <a:ext cx="3371850" cy="390525"/>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33</xdr:col>
      <xdr:colOff>47625</xdr:colOff>
      <xdr:row>62</xdr:row>
      <xdr:rowOff>161925</xdr:rowOff>
    </xdr:from>
    <xdr:to>
      <xdr:col>35</xdr:col>
      <xdr:colOff>85725</xdr:colOff>
      <xdr:row>65</xdr:row>
      <xdr:rowOff>142875</xdr:rowOff>
    </xdr:to>
    <xdr:sp macro="" textlink="">
      <xdr:nvSpPr>
        <xdr:cNvPr id="29" name="Oval 22">
          <a:extLst>
            <a:ext uri="{FF2B5EF4-FFF2-40B4-BE49-F238E27FC236}">
              <a16:creationId xmlns:a16="http://schemas.microsoft.com/office/drawing/2014/main" id="{11F62B98-A42B-4F11-A98E-A70E5C3E2917}"/>
            </a:ext>
          </a:extLst>
        </xdr:cNvPr>
        <xdr:cNvSpPr>
          <a:spLocks noChangeArrowheads="1"/>
        </xdr:cNvSpPr>
      </xdr:nvSpPr>
      <xdr:spPr bwMode="auto">
        <a:xfrm>
          <a:off x="6524625" y="11001375"/>
          <a:ext cx="523875" cy="49530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225424</xdr:colOff>
      <xdr:row>55</xdr:row>
      <xdr:rowOff>158750</xdr:rowOff>
    </xdr:from>
    <xdr:to>
      <xdr:col>36</xdr:col>
      <xdr:colOff>158750</xdr:colOff>
      <xdr:row>63</xdr:row>
      <xdr:rowOff>137583</xdr:rowOff>
    </xdr:to>
    <xdr:sp macro="" textlink="">
      <xdr:nvSpPr>
        <xdr:cNvPr id="30" name="Line 14">
          <a:extLst>
            <a:ext uri="{FF2B5EF4-FFF2-40B4-BE49-F238E27FC236}">
              <a16:creationId xmlns:a16="http://schemas.microsoft.com/office/drawing/2014/main" id="{9AC9277E-1D4B-4751-936B-F2287B4C8C82}"/>
            </a:ext>
          </a:extLst>
        </xdr:cNvPr>
        <xdr:cNvSpPr>
          <a:spLocks noChangeShapeType="1"/>
        </xdr:cNvSpPr>
      </xdr:nvSpPr>
      <xdr:spPr bwMode="auto">
        <a:xfrm flipH="1">
          <a:off x="6911974" y="9731375"/>
          <a:ext cx="409576" cy="1417108"/>
        </a:xfrm>
        <a:prstGeom prst="line">
          <a:avLst/>
        </a:prstGeom>
        <a:noFill/>
        <a:ln w="9525">
          <a:solidFill>
            <a:srgbClr val="FF00FF"/>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36</xdr:col>
      <xdr:colOff>113004</xdr:colOff>
      <xdr:row>14</xdr:row>
      <xdr:rowOff>10583</xdr:rowOff>
    </xdr:from>
    <xdr:to>
      <xdr:col>49</xdr:col>
      <xdr:colOff>31067</xdr:colOff>
      <xdr:row>33</xdr:row>
      <xdr:rowOff>31749</xdr:rowOff>
    </xdr:to>
    <xdr:sp macro="" textlink="">
      <xdr:nvSpPr>
        <xdr:cNvPr id="31" name="AutoShape 18">
          <a:extLst>
            <a:ext uri="{FF2B5EF4-FFF2-40B4-BE49-F238E27FC236}">
              <a16:creationId xmlns:a16="http://schemas.microsoft.com/office/drawing/2014/main" id="{4BB91248-0729-4196-94E0-57F9684E3759}"/>
            </a:ext>
          </a:extLst>
        </xdr:cNvPr>
        <xdr:cNvSpPr>
          <a:spLocks noChangeArrowheads="1"/>
        </xdr:cNvSpPr>
      </xdr:nvSpPr>
      <xdr:spPr bwMode="auto">
        <a:xfrm>
          <a:off x="7275804" y="2487083"/>
          <a:ext cx="2518388" cy="3345391"/>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153628</xdr:colOff>
      <xdr:row>49</xdr:row>
      <xdr:rowOff>112662</xdr:rowOff>
    </xdr:from>
    <xdr:to>
      <xdr:col>3</xdr:col>
      <xdr:colOff>61451</xdr:colOff>
      <xdr:row>51</xdr:row>
      <xdr:rowOff>83368</xdr:rowOff>
    </xdr:to>
    <xdr:sp macro="" textlink="">
      <xdr:nvSpPr>
        <xdr:cNvPr id="32" name="Oval 24">
          <a:extLst>
            <a:ext uri="{FF2B5EF4-FFF2-40B4-BE49-F238E27FC236}">
              <a16:creationId xmlns:a16="http://schemas.microsoft.com/office/drawing/2014/main" id="{082E4194-1231-4CE3-9C66-1B89A6103A09}"/>
            </a:ext>
          </a:extLst>
        </xdr:cNvPr>
        <xdr:cNvSpPr>
          <a:spLocks noChangeArrowheads="1"/>
        </xdr:cNvSpPr>
      </xdr:nvSpPr>
      <xdr:spPr bwMode="auto">
        <a:xfrm>
          <a:off x="353653" y="8599437"/>
          <a:ext cx="307873" cy="313606"/>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31</xdr:col>
      <xdr:colOff>40968</xdr:colOff>
      <xdr:row>4</xdr:row>
      <xdr:rowOff>92179</xdr:rowOff>
    </xdr:from>
    <xdr:to>
      <xdr:col>45</xdr:col>
      <xdr:colOff>148166</xdr:colOff>
      <xdr:row>9</xdr:row>
      <xdr:rowOff>21167</xdr:rowOff>
    </xdr:to>
    <xdr:sp macro="" textlink="">
      <xdr:nvSpPr>
        <xdr:cNvPr id="33" name="AutoShape 18">
          <a:extLst>
            <a:ext uri="{FF2B5EF4-FFF2-40B4-BE49-F238E27FC236}">
              <a16:creationId xmlns:a16="http://schemas.microsoft.com/office/drawing/2014/main" id="{A15E7084-D9AE-4CB0-950F-E4CCF482416D}"/>
            </a:ext>
          </a:extLst>
        </xdr:cNvPr>
        <xdr:cNvSpPr>
          <a:spLocks noChangeArrowheads="1"/>
        </xdr:cNvSpPr>
      </xdr:nvSpPr>
      <xdr:spPr bwMode="auto">
        <a:xfrm>
          <a:off x="6232218" y="892279"/>
          <a:ext cx="2878973" cy="814813"/>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0</xdr:col>
      <xdr:colOff>169333</xdr:colOff>
      <xdr:row>4</xdr:row>
      <xdr:rowOff>116416</xdr:rowOff>
    </xdr:from>
    <xdr:to>
      <xdr:col>15</xdr:col>
      <xdr:colOff>179916</xdr:colOff>
      <xdr:row>7</xdr:row>
      <xdr:rowOff>105834</xdr:rowOff>
    </xdr:to>
    <xdr:sp macro="" textlink="">
      <xdr:nvSpPr>
        <xdr:cNvPr id="34" name="AutoShape 18">
          <a:extLst>
            <a:ext uri="{FF2B5EF4-FFF2-40B4-BE49-F238E27FC236}">
              <a16:creationId xmlns:a16="http://schemas.microsoft.com/office/drawing/2014/main" id="{B1A5C4F5-0688-4A8B-A262-B0D525601FEF}"/>
            </a:ext>
          </a:extLst>
        </xdr:cNvPr>
        <xdr:cNvSpPr>
          <a:spLocks noChangeArrowheads="1"/>
        </xdr:cNvSpPr>
      </xdr:nvSpPr>
      <xdr:spPr bwMode="auto">
        <a:xfrm>
          <a:off x="169333" y="916516"/>
          <a:ext cx="2906183" cy="608543"/>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xdr:col>
      <xdr:colOff>52917</xdr:colOff>
      <xdr:row>51</xdr:row>
      <xdr:rowOff>127000</xdr:rowOff>
    </xdr:from>
    <xdr:to>
      <xdr:col>15</xdr:col>
      <xdr:colOff>31750</xdr:colOff>
      <xdr:row>56</xdr:row>
      <xdr:rowOff>21167</xdr:rowOff>
    </xdr:to>
    <xdr:sp macro="" textlink="">
      <xdr:nvSpPr>
        <xdr:cNvPr id="35" name="AutoShape 18">
          <a:extLst>
            <a:ext uri="{FF2B5EF4-FFF2-40B4-BE49-F238E27FC236}">
              <a16:creationId xmlns:a16="http://schemas.microsoft.com/office/drawing/2014/main" id="{671E436D-2078-4470-B51E-97B9977A5074}"/>
            </a:ext>
          </a:extLst>
        </xdr:cNvPr>
        <xdr:cNvSpPr>
          <a:spLocks noChangeArrowheads="1"/>
        </xdr:cNvSpPr>
      </xdr:nvSpPr>
      <xdr:spPr bwMode="auto">
        <a:xfrm>
          <a:off x="652992" y="8956675"/>
          <a:ext cx="2274358" cy="808567"/>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190499</xdr:colOff>
      <xdr:row>34</xdr:row>
      <xdr:rowOff>21168</xdr:rowOff>
    </xdr:from>
    <xdr:to>
      <xdr:col>49</xdr:col>
      <xdr:colOff>23895</xdr:colOff>
      <xdr:row>53</xdr:row>
      <xdr:rowOff>105834</xdr:rowOff>
    </xdr:to>
    <xdr:sp macro="" textlink="">
      <xdr:nvSpPr>
        <xdr:cNvPr id="36" name="AutoShape 18">
          <a:extLst>
            <a:ext uri="{FF2B5EF4-FFF2-40B4-BE49-F238E27FC236}">
              <a16:creationId xmlns:a16="http://schemas.microsoft.com/office/drawing/2014/main" id="{92334DA4-9253-4A61-A7EB-A4B274379F12}"/>
            </a:ext>
          </a:extLst>
        </xdr:cNvPr>
        <xdr:cNvSpPr>
          <a:spLocks noChangeArrowheads="1"/>
        </xdr:cNvSpPr>
      </xdr:nvSpPr>
      <xdr:spPr bwMode="auto">
        <a:xfrm>
          <a:off x="7353299" y="5936193"/>
          <a:ext cx="2433721" cy="3389841"/>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36</xdr:col>
      <xdr:colOff>179917</xdr:colOff>
      <xdr:row>54</xdr:row>
      <xdr:rowOff>148166</xdr:rowOff>
    </xdr:from>
    <xdr:to>
      <xdr:col>51</xdr:col>
      <xdr:colOff>74083</xdr:colOff>
      <xdr:row>65</xdr:row>
      <xdr:rowOff>0</xdr:rowOff>
    </xdr:to>
    <xdr:sp macro="" textlink="">
      <xdr:nvSpPr>
        <xdr:cNvPr id="37" name="AutoShape 18">
          <a:extLst>
            <a:ext uri="{FF2B5EF4-FFF2-40B4-BE49-F238E27FC236}">
              <a16:creationId xmlns:a16="http://schemas.microsoft.com/office/drawing/2014/main" id="{F7B38794-D1E8-4CB2-87E9-7D22096FC353}"/>
            </a:ext>
          </a:extLst>
        </xdr:cNvPr>
        <xdr:cNvSpPr>
          <a:spLocks noChangeArrowheads="1"/>
        </xdr:cNvSpPr>
      </xdr:nvSpPr>
      <xdr:spPr bwMode="auto">
        <a:xfrm>
          <a:off x="7342717" y="9549341"/>
          <a:ext cx="2894541" cy="1804459"/>
        </a:xfrm>
        <a:custGeom>
          <a:avLst/>
          <a:gdLst>
            <a:gd name="connsiteX0" fmla="*/ 0 w 2822577"/>
            <a:gd name="connsiteY0" fmla="*/ 236185 h 1417111"/>
            <a:gd name="connsiteX1" fmla="*/ 236185 w 2822577"/>
            <a:gd name="connsiteY1" fmla="*/ 0 h 1417111"/>
            <a:gd name="connsiteX2" fmla="*/ 2586392 w 2822577"/>
            <a:gd name="connsiteY2" fmla="*/ 0 h 1417111"/>
            <a:gd name="connsiteX3" fmla="*/ 2822577 w 2822577"/>
            <a:gd name="connsiteY3" fmla="*/ 236185 h 1417111"/>
            <a:gd name="connsiteX4" fmla="*/ 2822577 w 2822577"/>
            <a:gd name="connsiteY4" fmla="*/ 1180926 h 1417111"/>
            <a:gd name="connsiteX5" fmla="*/ 2586392 w 2822577"/>
            <a:gd name="connsiteY5" fmla="*/ 1417111 h 1417111"/>
            <a:gd name="connsiteX6" fmla="*/ 236185 w 2822577"/>
            <a:gd name="connsiteY6" fmla="*/ 1417111 h 1417111"/>
            <a:gd name="connsiteX7" fmla="*/ 0 w 2822577"/>
            <a:gd name="connsiteY7" fmla="*/ 1180926 h 1417111"/>
            <a:gd name="connsiteX8" fmla="*/ 0 w 2822577"/>
            <a:gd name="connsiteY8" fmla="*/ 236185 h 1417111"/>
            <a:gd name="connsiteX0" fmla="*/ 0 w 2822577"/>
            <a:gd name="connsiteY0" fmla="*/ 236185 h 1417111"/>
            <a:gd name="connsiteX1" fmla="*/ 236185 w 2822577"/>
            <a:gd name="connsiteY1" fmla="*/ 0 h 1417111"/>
            <a:gd name="connsiteX2" fmla="*/ 2586392 w 2822577"/>
            <a:gd name="connsiteY2" fmla="*/ 0 h 1417111"/>
            <a:gd name="connsiteX3" fmla="*/ 2811994 w 2822577"/>
            <a:gd name="connsiteY3" fmla="*/ 151518 h 1417111"/>
            <a:gd name="connsiteX4" fmla="*/ 2822577 w 2822577"/>
            <a:gd name="connsiteY4" fmla="*/ 1180926 h 1417111"/>
            <a:gd name="connsiteX5" fmla="*/ 2586392 w 2822577"/>
            <a:gd name="connsiteY5" fmla="*/ 1417111 h 1417111"/>
            <a:gd name="connsiteX6" fmla="*/ 236185 w 2822577"/>
            <a:gd name="connsiteY6" fmla="*/ 1417111 h 1417111"/>
            <a:gd name="connsiteX7" fmla="*/ 0 w 2822577"/>
            <a:gd name="connsiteY7" fmla="*/ 1180926 h 1417111"/>
            <a:gd name="connsiteX8" fmla="*/ 0 w 2822577"/>
            <a:gd name="connsiteY8" fmla="*/ 236185 h 1417111"/>
            <a:gd name="connsiteX0" fmla="*/ 42333 w 2822577"/>
            <a:gd name="connsiteY0" fmla="*/ 102795 h 1420284"/>
            <a:gd name="connsiteX1" fmla="*/ 236185 w 2822577"/>
            <a:gd name="connsiteY1" fmla="*/ 3173 h 1420284"/>
            <a:gd name="connsiteX2" fmla="*/ 2586392 w 2822577"/>
            <a:gd name="connsiteY2" fmla="*/ 3173 h 1420284"/>
            <a:gd name="connsiteX3" fmla="*/ 2811994 w 2822577"/>
            <a:gd name="connsiteY3" fmla="*/ 154691 h 1420284"/>
            <a:gd name="connsiteX4" fmla="*/ 2822577 w 2822577"/>
            <a:gd name="connsiteY4" fmla="*/ 1184099 h 1420284"/>
            <a:gd name="connsiteX5" fmla="*/ 2586392 w 2822577"/>
            <a:gd name="connsiteY5" fmla="*/ 1420284 h 1420284"/>
            <a:gd name="connsiteX6" fmla="*/ 236185 w 2822577"/>
            <a:gd name="connsiteY6" fmla="*/ 1420284 h 1420284"/>
            <a:gd name="connsiteX7" fmla="*/ 0 w 2822577"/>
            <a:gd name="connsiteY7" fmla="*/ 1184099 h 1420284"/>
            <a:gd name="connsiteX8" fmla="*/ 42333 w 2822577"/>
            <a:gd name="connsiteY8" fmla="*/ 102795 h 1420284"/>
            <a:gd name="connsiteX0" fmla="*/ 31749 w 2822577"/>
            <a:gd name="connsiteY0" fmla="*/ 131137 h 1417111"/>
            <a:gd name="connsiteX1" fmla="*/ 236185 w 2822577"/>
            <a:gd name="connsiteY1" fmla="*/ 0 h 1417111"/>
            <a:gd name="connsiteX2" fmla="*/ 2586392 w 2822577"/>
            <a:gd name="connsiteY2" fmla="*/ 0 h 1417111"/>
            <a:gd name="connsiteX3" fmla="*/ 2811994 w 2822577"/>
            <a:gd name="connsiteY3" fmla="*/ 151518 h 1417111"/>
            <a:gd name="connsiteX4" fmla="*/ 2822577 w 2822577"/>
            <a:gd name="connsiteY4" fmla="*/ 1180926 h 1417111"/>
            <a:gd name="connsiteX5" fmla="*/ 2586392 w 2822577"/>
            <a:gd name="connsiteY5" fmla="*/ 1417111 h 1417111"/>
            <a:gd name="connsiteX6" fmla="*/ 236185 w 2822577"/>
            <a:gd name="connsiteY6" fmla="*/ 1417111 h 1417111"/>
            <a:gd name="connsiteX7" fmla="*/ 0 w 2822577"/>
            <a:gd name="connsiteY7" fmla="*/ 1180926 h 1417111"/>
            <a:gd name="connsiteX8" fmla="*/ 31749 w 2822577"/>
            <a:gd name="connsiteY8" fmla="*/ 131137 h 1417111"/>
            <a:gd name="connsiteX0" fmla="*/ 0 w 2790828"/>
            <a:gd name="connsiteY0" fmla="*/ 131137 h 1417111"/>
            <a:gd name="connsiteX1" fmla="*/ 204436 w 2790828"/>
            <a:gd name="connsiteY1" fmla="*/ 0 h 1417111"/>
            <a:gd name="connsiteX2" fmla="*/ 2554643 w 2790828"/>
            <a:gd name="connsiteY2" fmla="*/ 0 h 1417111"/>
            <a:gd name="connsiteX3" fmla="*/ 2780245 w 2790828"/>
            <a:gd name="connsiteY3" fmla="*/ 151518 h 1417111"/>
            <a:gd name="connsiteX4" fmla="*/ 2790828 w 2790828"/>
            <a:gd name="connsiteY4" fmla="*/ 1180926 h 1417111"/>
            <a:gd name="connsiteX5" fmla="*/ 2554643 w 2790828"/>
            <a:gd name="connsiteY5" fmla="*/ 1417111 h 1417111"/>
            <a:gd name="connsiteX6" fmla="*/ 204436 w 2790828"/>
            <a:gd name="connsiteY6" fmla="*/ 1417111 h 1417111"/>
            <a:gd name="connsiteX7" fmla="*/ 10584 w 2790828"/>
            <a:gd name="connsiteY7" fmla="*/ 1201936 h 1417111"/>
            <a:gd name="connsiteX8" fmla="*/ 0 w 2790828"/>
            <a:gd name="connsiteY8" fmla="*/ 131137 h 1417111"/>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790828" h="1417111">
              <a:moveTo>
                <a:pt x="0" y="131137"/>
              </a:moveTo>
              <a:cubicBezTo>
                <a:pt x="0" y="696"/>
                <a:pt x="73995" y="0"/>
                <a:pt x="204436" y="0"/>
              </a:cubicBezTo>
              <a:lnTo>
                <a:pt x="2554643" y="0"/>
              </a:lnTo>
              <a:cubicBezTo>
                <a:pt x="2685084" y="0"/>
                <a:pt x="2780245" y="21077"/>
                <a:pt x="2780245" y="151518"/>
              </a:cubicBezTo>
              <a:cubicBezTo>
                <a:pt x="2780245" y="466432"/>
                <a:pt x="2790828" y="866012"/>
                <a:pt x="2790828" y="1180926"/>
              </a:cubicBezTo>
              <a:cubicBezTo>
                <a:pt x="2790828" y="1311367"/>
                <a:pt x="2685084" y="1417111"/>
                <a:pt x="2554643" y="1417111"/>
              </a:cubicBezTo>
              <a:lnTo>
                <a:pt x="204436" y="1417111"/>
              </a:lnTo>
              <a:cubicBezTo>
                <a:pt x="73995" y="1417111"/>
                <a:pt x="10584" y="1332377"/>
                <a:pt x="10584" y="1201936"/>
              </a:cubicBezTo>
              <a:cubicBezTo>
                <a:pt x="10584" y="887022"/>
                <a:pt x="0" y="446051"/>
                <a:pt x="0" y="131137"/>
              </a:cubicBezTo>
              <a:close/>
            </a:path>
          </a:pathLst>
        </a:cu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126999</xdr:colOff>
      <xdr:row>9</xdr:row>
      <xdr:rowOff>42333</xdr:rowOff>
    </xdr:from>
    <xdr:to>
      <xdr:col>32</xdr:col>
      <xdr:colOff>74082</xdr:colOff>
      <xdr:row>42</xdr:row>
      <xdr:rowOff>105833</xdr:rowOff>
    </xdr:to>
    <xdr:sp macro="" textlink="">
      <xdr:nvSpPr>
        <xdr:cNvPr id="38" name="Line 12">
          <a:extLst>
            <a:ext uri="{FF2B5EF4-FFF2-40B4-BE49-F238E27FC236}">
              <a16:creationId xmlns:a16="http://schemas.microsoft.com/office/drawing/2014/main" id="{C370E34D-4FEF-4ADB-80C7-CD1CA9DD4EF2}"/>
            </a:ext>
          </a:extLst>
        </xdr:cNvPr>
        <xdr:cNvSpPr>
          <a:spLocks noChangeShapeType="1"/>
        </xdr:cNvSpPr>
      </xdr:nvSpPr>
      <xdr:spPr bwMode="auto">
        <a:xfrm flipH="1">
          <a:off x="3022599" y="1728258"/>
          <a:ext cx="3328458" cy="5664200"/>
        </a:xfrm>
        <a:prstGeom prst="line">
          <a:avLst/>
        </a:prstGeom>
        <a:noFill/>
        <a:ln w="9525">
          <a:solidFill>
            <a:srgbClr xmlns:mc="http://schemas.openxmlformats.org/markup-compatibility/2006" xmlns:a14="http://schemas.microsoft.com/office/drawing/2010/main" val="FF0000" mc:Ignorable="a14" a14:legacySpreadsheetColorIndex="1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xdr:from>
      <xdr:col>19</xdr:col>
      <xdr:colOff>161925</xdr:colOff>
      <xdr:row>3</xdr:row>
      <xdr:rowOff>228600</xdr:rowOff>
    </xdr:from>
    <xdr:to>
      <xdr:col>24</xdr:col>
      <xdr:colOff>28575</xdr:colOff>
      <xdr:row>5</xdr:row>
      <xdr:rowOff>161925</xdr:rowOff>
    </xdr:to>
    <xdr:sp macro="" textlink="">
      <xdr:nvSpPr>
        <xdr:cNvPr id="2" name="AutoShape 6">
          <a:extLst>
            <a:ext uri="{FF2B5EF4-FFF2-40B4-BE49-F238E27FC236}">
              <a16:creationId xmlns:a16="http://schemas.microsoft.com/office/drawing/2014/main" id="{EDE9FB6F-E472-4C3E-94A2-CCFA11256F35}"/>
            </a:ext>
          </a:extLst>
        </xdr:cNvPr>
        <xdr:cNvSpPr>
          <a:spLocks noChangeArrowheads="1"/>
        </xdr:cNvSpPr>
      </xdr:nvSpPr>
      <xdr:spPr bwMode="auto">
        <a:xfrm flipV="1">
          <a:off x="5657850" y="733425"/>
          <a:ext cx="1057275" cy="266700"/>
        </a:xfrm>
        <a:prstGeom prst="flowChartAlternateProcess">
          <a:avLst/>
        </a:prstGeom>
        <a:noFill/>
        <a:ln w="9525">
          <a:solidFill>
            <a:srgbClr xmlns:mc="http://schemas.openxmlformats.org/markup-compatibility/2006" xmlns:a14="http://schemas.microsoft.com/office/drawing/2010/main" val="0000FF" mc:Ignorable="a14" a14:legacySpreadsheetColorIndex="12"/>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vertOverflow="clip" wrap="square" lIns="36576" tIns="18288" rIns="0" bIns="0" anchor="t" upright="1"/>
        <a:lstStyle/>
        <a:p>
          <a:pPr algn="l" rtl="0">
            <a:defRPr sz="1000"/>
          </a:pPr>
          <a:r>
            <a:rPr lang="ja-JP" altLang="en-US" sz="1200" b="1" i="0" u="none" strike="noStrike" baseline="0">
              <a:solidFill>
                <a:srgbClr val="FF0000"/>
              </a:solidFill>
              <a:latin typeface="ＭＳ Ｐゴシック"/>
              <a:ea typeface="ＭＳ Ｐゴシック"/>
            </a:rPr>
            <a:t>担当者を記入</a:t>
          </a:r>
        </a:p>
      </xdr:txBody>
    </xdr:sp>
    <xdr:clientData/>
  </xdr:twoCellAnchor>
  <xdr:twoCellAnchor>
    <xdr:from>
      <xdr:col>18</xdr:col>
      <xdr:colOff>152400</xdr:colOff>
      <xdr:row>6</xdr:row>
      <xdr:rowOff>9525</xdr:rowOff>
    </xdr:from>
    <xdr:to>
      <xdr:col>19</xdr:col>
      <xdr:colOff>200025</xdr:colOff>
      <xdr:row>8</xdr:row>
      <xdr:rowOff>123825</xdr:rowOff>
    </xdr:to>
    <xdr:sp macro="" textlink="">
      <xdr:nvSpPr>
        <xdr:cNvPr id="3" name="Line 7">
          <a:extLst>
            <a:ext uri="{FF2B5EF4-FFF2-40B4-BE49-F238E27FC236}">
              <a16:creationId xmlns:a16="http://schemas.microsoft.com/office/drawing/2014/main" id="{EC6D4DFC-E838-450C-89F3-1247DEFC116D}"/>
            </a:ext>
          </a:extLst>
        </xdr:cNvPr>
        <xdr:cNvSpPr>
          <a:spLocks noChangeShapeType="1"/>
        </xdr:cNvSpPr>
      </xdr:nvSpPr>
      <xdr:spPr bwMode="auto">
        <a:xfrm flipH="1">
          <a:off x="5410200" y="1028700"/>
          <a:ext cx="285750" cy="495300"/>
        </a:xfrm>
        <a:prstGeom prst="line">
          <a:avLst/>
        </a:prstGeom>
        <a:noFill/>
        <a:ln w="9525">
          <a:solidFill>
            <a:srgbClr xmlns:mc="http://schemas.openxmlformats.org/markup-compatibility/2006" xmlns:a14="http://schemas.microsoft.com/office/drawing/2010/main" val="0000FF" mc:Ignorable="a14" a14:legacySpreadsheetColorIndex="12"/>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27</xdr:col>
      <xdr:colOff>0</xdr:colOff>
      <xdr:row>4</xdr:row>
      <xdr:rowOff>0</xdr:rowOff>
    </xdr:from>
    <xdr:to>
      <xdr:col>30</xdr:col>
      <xdr:colOff>180975</xdr:colOff>
      <xdr:row>24</xdr:row>
      <xdr:rowOff>85725</xdr:rowOff>
    </xdr:to>
    <xdr:sp macro="" textlink="">
      <xdr:nvSpPr>
        <xdr:cNvPr id="4" name="AutoShape 4">
          <a:extLst>
            <a:ext uri="{FF2B5EF4-FFF2-40B4-BE49-F238E27FC236}">
              <a16:creationId xmlns:a16="http://schemas.microsoft.com/office/drawing/2014/main" id="{CC96F72A-282A-4326-9A67-E16CC46E1B42}"/>
            </a:ext>
          </a:extLst>
        </xdr:cNvPr>
        <xdr:cNvSpPr>
          <a:spLocks noChangeArrowheads="1"/>
        </xdr:cNvSpPr>
      </xdr:nvSpPr>
      <xdr:spPr bwMode="auto">
        <a:xfrm>
          <a:off x="7324725" y="771525"/>
          <a:ext cx="2238375" cy="5305425"/>
        </a:xfrm>
        <a:prstGeom prst="flowChartAlternateProcess">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FF" mc:Ignorable="a14" a14:legacySpreadsheetColorIndex="12"/>
          </a:solidFill>
          <a:miter lim="800000"/>
          <a:headEnd/>
          <a:tailEnd/>
        </a:ln>
      </xdr:spPr>
      <xdr:txBody>
        <a:bodyPr vertOverflow="clip" wrap="square" lIns="27432" tIns="18288" rIns="0" bIns="0" anchor="t" upright="1"/>
        <a:lstStyle/>
        <a:p>
          <a:pPr algn="l" rtl="0">
            <a:lnSpc>
              <a:spcPts val="1100"/>
            </a:lnSpc>
            <a:defRPr sz="1000"/>
          </a:pPr>
          <a:endParaRPr lang="en-US" altLang="ja-JP" sz="1100" b="1" i="0" u="none" strike="noStrike" baseline="0">
            <a:solidFill>
              <a:srgbClr val="FF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短期雇用で新規に債主登録を</a:t>
          </a:r>
          <a:endParaRPr lang="en-US" altLang="ja-JP" sz="1100" b="1" i="0" u="none" strike="noStrike" baseline="0">
            <a:solidFill>
              <a:srgbClr val="FF0000"/>
            </a:solidFill>
            <a:latin typeface="ＭＳ Ｐゴシック"/>
            <a:ea typeface="ＭＳ Ｐゴシック"/>
          </a:endParaRPr>
        </a:p>
        <a:p>
          <a:pPr algn="l" rtl="0">
            <a:lnSpc>
              <a:spcPts val="1100"/>
            </a:lnSpc>
            <a:defRPr sz="1000"/>
          </a:pPr>
          <a:r>
            <a:rPr lang="ja-JP" altLang="en-US" sz="1100" b="1" i="0" u="none" strike="noStrike" baseline="0">
              <a:solidFill>
                <a:srgbClr val="FF0000"/>
              </a:solidFill>
              <a:latin typeface="ＭＳ Ｐゴシック"/>
              <a:ea typeface="ＭＳ Ｐゴシック"/>
            </a:rPr>
            <a:t>する場合（●　○の箇所）</a:t>
          </a:r>
          <a:endParaRPr lang="en-US" altLang="ja-JP" sz="11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１．</a:t>
          </a:r>
          <a:r>
            <a:rPr lang="ja-JP" altLang="ja-JP" sz="1000" b="1" i="0" baseline="0">
              <a:solidFill>
                <a:srgbClr val="FF0000"/>
              </a:solidFill>
              <a:effectLst/>
              <a:latin typeface="+mn-lt"/>
              <a:ea typeface="+mn-ea"/>
              <a:cs typeface="+mn-cs"/>
            </a:rPr>
            <a:t>生年月日</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２．</a:t>
          </a:r>
          <a:r>
            <a:rPr lang="ja-JP" altLang="ja-JP" sz="1000" b="1" i="0" baseline="0">
              <a:solidFill>
                <a:srgbClr val="FF0000"/>
              </a:solidFill>
              <a:effectLst/>
              <a:latin typeface="+mn-lt"/>
              <a:ea typeface="+mn-ea"/>
              <a:cs typeface="+mn-cs"/>
            </a:rPr>
            <a:t>債主</a:t>
          </a:r>
          <a:r>
            <a:rPr lang="ja-JP" altLang="en-US" sz="1000" b="1" i="0" baseline="0">
              <a:solidFill>
                <a:srgbClr val="FF0000"/>
              </a:solidFill>
              <a:effectLst/>
              <a:latin typeface="+mn-lt"/>
              <a:ea typeface="+mn-ea"/>
              <a:cs typeface="+mn-cs"/>
            </a:rPr>
            <a:t>（相手方）</a:t>
          </a:r>
          <a:r>
            <a:rPr lang="ja-JP" altLang="ja-JP" sz="1000" b="1" i="0" baseline="0">
              <a:solidFill>
                <a:srgbClr val="FF0000"/>
              </a:solidFill>
              <a:effectLst/>
              <a:latin typeface="+mn-lt"/>
              <a:ea typeface="+mn-ea"/>
              <a:cs typeface="+mn-cs"/>
            </a:rPr>
            <a:t>名称</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３．債主（相手方）名称カナ</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４．郵便番号</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５．</a:t>
          </a:r>
          <a:r>
            <a:rPr lang="ja-JP" altLang="ja-JP" sz="1000" b="1" i="0" baseline="0">
              <a:solidFill>
                <a:srgbClr val="FF0000"/>
              </a:solidFill>
              <a:effectLst/>
              <a:latin typeface="+mn-lt"/>
              <a:ea typeface="+mn-ea"/>
              <a:cs typeface="+mn-cs"/>
            </a:rPr>
            <a:t>住民票登録住所郵便番号</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６．電話番号</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７．現住所</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８．住民票登録住所</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000" b="1" i="0" u="none" strike="noStrike" baseline="0">
              <a:solidFill>
                <a:srgbClr val="FF0000"/>
              </a:solidFill>
              <a:latin typeface="ＭＳ Ｐゴシック"/>
              <a:ea typeface="ＭＳ Ｐゴシック"/>
            </a:rPr>
            <a:t>９．学籍番号</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en-US" altLang="ja-JP" sz="1000" b="1" i="0" u="none" strike="noStrike" baseline="0">
              <a:solidFill>
                <a:srgbClr val="FF0000"/>
              </a:solidFill>
              <a:latin typeface="ＭＳ Ｐゴシック"/>
              <a:ea typeface="ＭＳ Ｐゴシック"/>
            </a:rPr>
            <a:t>10</a:t>
          </a:r>
          <a:r>
            <a:rPr lang="ja-JP" altLang="en-US" sz="1000" b="1" i="0" u="none" strike="noStrike" baseline="0">
              <a:solidFill>
                <a:srgbClr val="FF0000"/>
              </a:solidFill>
              <a:latin typeface="ＭＳ Ｐゴシック"/>
              <a:ea typeface="ＭＳ Ｐゴシック"/>
            </a:rPr>
            <a:t>．金融機関名・フリガナ</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en-US" altLang="ja-JP" sz="1000" b="1" i="0" u="none" strike="noStrike" baseline="0">
              <a:solidFill>
                <a:srgbClr val="FF0000"/>
              </a:solidFill>
              <a:latin typeface="ＭＳ Ｐゴシック"/>
              <a:ea typeface="ＭＳ Ｐゴシック"/>
            </a:rPr>
            <a:t>11</a:t>
          </a:r>
          <a:r>
            <a:rPr lang="ja-JP" altLang="en-US" sz="1000" b="1" i="0" u="none" strike="noStrike" baseline="0">
              <a:solidFill>
                <a:srgbClr val="FF0000"/>
              </a:solidFill>
              <a:latin typeface="ＭＳ Ｐゴシック"/>
              <a:ea typeface="ＭＳ Ｐゴシック"/>
            </a:rPr>
            <a:t>．貯金種別</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en-US" altLang="ja-JP" sz="1000" b="1" i="0" u="none" strike="noStrike" baseline="0">
              <a:solidFill>
                <a:srgbClr val="FF0000"/>
              </a:solidFill>
              <a:latin typeface="ＭＳ Ｐゴシック"/>
              <a:ea typeface="ＭＳ Ｐゴシック"/>
            </a:rPr>
            <a:t>12</a:t>
          </a:r>
          <a:r>
            <a:rPr lang="ja-JP" altLang="en-US" sz="1000" b="1" i="0" u="none" strike="noStrike" baseline="0">
              <a:solidFill>
                <a:srgbClr val="FF0000"/>
              </a:solidFill>
              <a:latin typeface="ＭＳ Ｐゴシック"/>
              <a:ea typeface="ＭＳ Ｐゴシック"/>
            </a:rPr>
            <a:t>．口座番号</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en-US" altLang="ja-JP" sz="1000" b="1" i="0" u="none" strike="noStrike" baseline="0">
              <a:solidFill>
                <a:srgbClr val="FF0000"/>
              </a:solidFill>
              <a:latin typeface="ＭＳ Ｐゴシック"/>
              <a:ea typeface="ＭＳ Ｐゴシック"/>
            </a:rPr>
            <a:t>13</a:t>
          </a:r>
          <a:r>
            <a:rPr lang="ja-JP" altLang="en-US" sz="1000" b="1" i="0" u="none" strike="noStrike" baseline="0">
              <a:solidFill>
                <a:srgbClr val="FF0000"/>
              </a:solidFill>
              <a:latin typeface="ＭＳ Ｐゴシック"/>
              <a:ea typeface="ＭＳ Ｐゴシック"/>
            </a:rPr>
            <a:t>．口座名義人カナ・口座名義人</a:t>
          </a:r>
          <a:endParaRPr lang="en-US" altLang="ja-JP" sz="1000" b="1" i="0" u="none" strike="noStrike" baseline="0">
            <a:solidFill>
              <a:srgbClr val="FF0000"/>
            </a:solidFill>
            <a:latin typeface="ＭＳ Ｐゴシック"/>
            <a:ea typeface="ＭＳ Ｐゴシック"/>
          </a:endParaRPr>
        </a:p>
        <a:p>
          <a:pPr algn="l" rtl="0">
            <a:lnSpc>
              <a:spcPts val="1100"/>
            </a:lnSpc>
            <a:defRPr sz="1000"/>
          </a:pPr>
          <a:endParaRPr lang="en-US" altLang="ja-JP" sz="1000" b="1" i="0" u="none" strike="noStrike" baseline="0">
            <a:solidFill>
              <a:srgbClr val="FF0000"/>
            </a:solidFill>
            <a:latin typeface="ＭＳ Ｐゴシック"/>
            <a:ea typeface="ＭＳ Ｐゴシック"/>
          </a:endParaRPr>
        </a:p>
        <a:p>
          <a:pPr algn="l" rtl="0">
            <a:lnSpc>
              <a:spcPts val="1100"/>
            </a:lnSpc>
            <a:defRPr sz="1000"/>
          </a:pPr>
          <a:r>
            <a:rPr lang="ja-JP" altLang="en-US" sz="1200" b="1" i="0" u="none" strike="noStrike" baseline="0">
              <a:solidFill>
                <a:srgbClr val="FF0000"/>
              </a:solidFill>
              <a:latin typeface="ＭＳ Ｐゴシック"/>
              <a:ea typeface="ＭＳ Ｐゴシック"/>
            </a:rPr>
            <a:t>必ず、ご記入願います。</a:t>
          </a:r>
          <a:endParaRPr lang="en-US" altLang="ja-JP" sz="1200" b="1" i="0" u="none" strike="noStrike" baseline="0">
            <a:solidFill>
              <a:srgbClr val="FF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830035</xdr:colOff>
      <xdr:row>9</xdr:row>
      <xdr:rowOff>136071</xdr:rowOff>
    </xdr:from>
    <xdr:to>
      <xdr:col>4</xdr:col>
      <xdr:colOff>1053166</xdr:colOff>
      <xdr:row>10</xdr:row>
      <xdr:rowOff>61067</xdr:rowOff>
    </xdr:to>
    <xdr:sp macro="" textlink="">
      <xdr:nvSpPr>
        <xdr:cNvPr id="2" name="円/楕円 3">
          <a:extLst>
            <a:ext uri="{FF2B5EF4-FFF2-40B4-BE49-F238E27FC236}">
              <a16:creationId xmlns:a16="http://schemas.microsoft.com/office/drawing/2014/main" id="{BA010162-46FC-4705-BDDB-791B83B90FF3}"/>
            </a:ext>
          </a:extLst>
        </xdr:cNvPr>
        <xdr:cNvSpPr/>
      </xdr:nvSpPr>
      <xdr:spPr>
        <a:xfrm>
          <a:off x="6192610" y="3022146"/>
          <a:ext cx="223131" cy="229796"/>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xdr:col>
      <xdr:colOff>42182</xdr:colOff>
      <xdr:row>3</xdr:row>
      <xdr:rowOff>42182</xdr:rowOff>
    </xdr:from>
    <xdr:to>
      <xdr:col>3</xdr:col>
      <xdr:colOff>265313</xdr:colOff>
      <xdr:row>3</xdr:row>
      <xdr:rowOff>266535</xdr:rowOff>
    </xdr:to>
    <xdr:sp macro="" textlink="">
      <xdr:nvSpPr>
        <xdr:cNvPr id="3" name="円/楕円 3">
          <a:extLst>
            <a:ext uri="{FF2B5EF4-FFF2-40B4-BE49-F238E27FC236}">
              <a16:creationId xmlns:a16="http://schemas.microsoft.com/office/drawing/2014/main" id="{9849161B-B394-46C5-A999-9A8623FEF515}"/>
            </a:ext>
          </a:extLst>
        </xdr:cNvPr>
        <xdr:cNvSpPr/>
      </xdr:nvSpPr>
      <xdr:spPr>
        <a:xfrm>
          <a:off x="4736646" y="845003"/>
          <a:ext cx="223131" cy="224353"/>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9525</xdr:colOff>
      <xdr:row>7</xdr:row>
      <xdr:rowOff>9525</xdr:rowOff>
    </xdr:from>
    <xdr:to>
      <xdr:col>2</xdr:col>
      <xdr:colOff>0</xdr:colOff>
      <xdr:row>9</xdr:row>
      <xdr:rowOff>0</xdr:rowOff>
    </xdr:to>
    <xdr:sp macro="" textlink="">
      <xdr:nvSpPr>
        <xdr:cNvPr id="65684" name="Line 1">
          <a:extLst>
            <a:ext uri="{FF2B5EF4-FFF2-40B4-BE49-F238E27FC236}">
              <a16:creationId xmlns:a16="http://schemas.microsoft.com/office/drawing/2014/main" id="{00000000-0008-0000-0300-000094000100}"/>
            </a:ext>
          </a:extLst>
        </xdr:cNvPr>
        <xdr:cNvSpPr>
          <a:spLocks noChangeShapeType="1"/>
        </xdr:cNvSpPr>
      </xdr:nvSpPr>
      <xdr:spPr bwMode="auto">
        <a:xfrm flipH="1" flipV="1">
          <a:off x="9525"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685" name="Line 2">
          <a:extLst>
            <a:ext uri="{FF2B5EF4-FFF2-40B4-BE49-F238E27FC236}">
              <a16:creationId xmlns:a16="http://schemas.microsoft.com/office/drawing/2014/main" id="{00000000-0008-0000-0300-0000950001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686" name="Line 3">
          <a:extLst>
            <a:ext uri="{FF2B5EF4-FFF2-40B4-BE49-F238E27FC236}">
              <a16:creationId xmlns:a16="http://schemas.microsoft.com/office/drawing/2014/main" id="{00000000-0008-0000-0300-0000960001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41</xdr:row>
      <xdr:rowOff>0</xdr:rowOff>
    </xdr:from>
    <xdr:to>
      <xdr:col>18</xdr:col>
      <xdr:colOff>0</xdr:colOff>
      <xdr:row>58</xdr:row>
      <xdr:rowOff>152400</xdr:rowOff>
    </xdr:to>
    <xdr:sp macro="" textlink="">
      <xdr:nvSpPr>
        <xdr:cNvPr id="65687" name="Line 4">
          <a:extLst>
            <a:ext uri="{FF2B5EF4-FFF2-40B4-BE49-F238E27FC236}">
              <a16:creationId xmlns:a16="http://schemas.microsoft.com/office/drawing/2014/main" id="{00000000-0008-0000-0300-000097000100}"/>
            </a:ext>
          </a:extLst>
        </xdr:cNvPr>
        <xdr:cNvSpPr>
          <a:spLocks noChangeShapeType="1"/>
        </xdr:cNvSpPr>
      </xdr:nvSpPr>
      <xdr:spPr bwMode="auto">
        <a:xfrm>
          <a:off x="9525" y="6877050"/>
          <a:ext cx="3562350" cy="2990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43</xdr:row>
      <xdr:rowOff>9525</xdr:rowOff>
    </xdr:from>
    <xdr:to>
      <xdr:col>35</xdr:col>
      <xdr:colOff>180975</xdr:colOff>
      <xdr:row>58</xdr:row>
      <xdr:rowOff>142875</xdr:rowOff>
    </xdr:to>
    <xdr:sp macro="" textlink="">
      <xdr:nvSpPr>
        <xdr:cNvPr id="65688" name="Line 5">
          <a:extLst>
            <a:ext uri="{FF2B5EF4-FFF2-40B4-BE49-F238E27FC236}">
              <a16:creationId xmlns:a16="http://schemas.microsoft.com/office/drawing/2014/main" id="{00000000-0008-0000-0300-000098000100}"/>
            </a:ext>
          </a:extLst>
        </xdr:cNvPr>
        <xdr:cNvSpPr>
          <a:spLocks noChangeShapeType="1"/>
        </xdr:cNvSpPr>
      </xdr:nvSpPr>
      <xdr:spPr bwMode="auto">
        <a:xfrm>
          <a:off x="3590925" y="7219950"/>
          <a:ext cx="352425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65689" name="Line 1">
          <a:extLst>
            <a:ext uri="{FF2B5EF4-FFF2-40B4-BE49-F238E27FC236}">
              <a16:creationId xmlns:a16="http://schemas.microsoft.com/office/drawing/2014/main" id="{00000000-0008-0000-0300-0000990001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690" name="Line 2">
          <a:extLst>
            <a:ext uri="{FF2B5EF4-FFF2-40B4-BE49-F238E27FC236}">
              <a16:creationId xmlns:a16="http://schemas.microsoft.com/office/drawing/2014/main" id="{00000000-0008-0000-0300-00009A0001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691" name="Line 3">
          <a:extLst>
            <a:ext uri="{FF2B5EF4-FFF2-40B4-BE49-F238E27FC236}">
              <a16:creationId xmlns:a16="http://schemas.microsoft.com/office/drawing/2014/main" id="{00000000-0008-0000-0300-00009B0001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41</xdr:row>
      <xdr:rowOff>0</xdr:rowOff>
    </xdr:from>
    <xdr:to>
      <xdr:col>18</xdr:col>
      <xdr:colOff>0</xdr:colOff>
      <xdr:row>58</xdr:row>
      <xdr:rowOff>152400</xdr:rowOff>
    </xdr:to>
    <xdr:sp macro="" textlink="">
      <xdr:nvSpPr>
        <xdr:cNvPr id="65692" name="Line 4">
          <a:extLst>
            <a:ext uri="{FF2B5EF4-FFF2-40B4-BE49-F238E27FC236}">
              <a16:creationId xmlns:a16="http://schemas.microsoft.com/office/drawing/2014/main" id="{00000000-0008-0000-0300-00009C000100}"/>
            </a:ext>
          </a:extLst>
        </xdr:cNvPr>
        <xdr:cNvSpPr>
          <a:spLocks noChangeShapeType="1"/>
        </xdr:cNvSpPr>
      </xdr:nvSpPr>
      <xdr:spPr bwMode="auto">
        <a:xfrm>
          <a:off x="9525" y="6877050"/>
          <a:ext cx="3562350" cy="2990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28575</xdr:colOff>
      <xdr:row>43</xdr:row>
      <xdr:rowOff>9525</xdr:rowOff>
    </xdr:from>
    <xdr:to>
      <xdr:col>35</xdr:col>
      <xdr:colOff>171450</xdr:colOff>
      <xdr:row>58</xdr:row>
      <xdr:rowOff>142875</xdr:rowOff>
    </xdr:to>
    <xdr:sp macro="" textlink="">
      <xdr:nvSpPr>
        <xdr:cNvPr id="65693" name="Line 5">
          <a:extLst>
            <a:ext uri="{FF2B5EF4-FFF2-40B4-BE49-F238E27FC236}">
              <a16:creationId xmlns:a16="http://schemas.microsoft.com/office/drawing/2014/main" id="{00000000-0008-0000-0300-00009D000100}"/>
            </a:ext>
          </a:extLst>
        </xdr:cNvPr>
        <xdr:cNvSpPr>
          <a:spLocks noChangeShapeType="1"/>
        </xdr:cNvSpPr>
      </xdr:nvSpPr>
      <xdr:spPr bwMode="auto">
        <a:xfrm>
          <a:off x="3600450" y="7219950"/>
          <a:ext cx="3505200" cy="2638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65694" name="Line 1">
          <a:extLst>
            <a:ext uri="{FF2B5EF4-FFF2-40B4-BE49-F238E27FC236}">
              <a16:creationId xmlns:a16="http://schemas.microsoft.com/office/drawing/2014/main" id="{00000000-0008-0000-0300-00009E0001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695" name="Line 2">
          <a:extLst>
            <a:ext uri="{FF2B5EF4-FFF2-40B4-BE49-F238E27FC236}">
              <a16:creationId xmlns:a16="http://schemas.microsoft.com/office/drawing/2014/main" id="{00000000-0008-0000-0300-00009F0001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696" name="Line 3">
          <a:extLst>
            <a:ext uri="{FF2B5EF4-FFF2-40B4-BE49-F238E27FC236}">
              <a16:creationId xmlns:a16="http://schemas.microsoft.com/office/drawing/2014/main" id="{00000000-0008-0000-0300-0000A00001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65697" name="Line 1">
          <a:extLst>
            <a:ext uri="{FF2B5EF4-FFF2-40B4-BE49-F238E27FC236}">
              <a16:creationId xmlns:a16="http://schemas.microsoft.com/office/drawing/2014/main" id="{00000000-0008-0000-0300-0000A10001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698" name="Line 2">
          <a:extLst>
            <a:ext uri="{FF2B5EF4-FFF2-40B4-BE49-F238E27FC236}">
              <a16:creationId xmlns:a16="http://schemas.microsoft.com/office/drawing/2014/main" id="{00000000-0008-0000-0300-0000A20001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699" name="Line 3">
          <a:extLst>
            <a:ext uri="{FF2B5EF4-FFF2-40B4-BE49-F238E27FC236}">
              <a16:creationId xmlns:a16="http://schemas.microsoft.com/office/drawing/2014/main" id="{00000000-0008-0000-0300-0000A30001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65700" name="Line 1">
          <a:extLst>
            <a:ext uri="{FF2B5EF4-FFF2-40B4-BE49-F238E27FC236}">
              <a16:creationId xmlns:a16="http://schemas.microsoft.com/office/drawing/2014/main" id="{00000000-0008-0000-0300-0000A40001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701" name="Line 2">
          <a:extLst>
            <a:ext uri="{FF2B5EF4-FFF2-40B4-BE49-F238E27FC236}">
              <a16:creationId xmlns:a16="http://schemas.microsoft.com/office/drawing/2014/main" id="{00000000-0008-0000-0300-0000A50001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5702" name="Line 3">
          <a:extLst>
            <a:ext uri="{FF2B5EF4-FFF2-40B4-BE49-F238E27FC236}">
              <a16:creationId xmlns:a16="http://schemas.microsoft.com/office/drawing/2014/main" id="{00000000-0008-0000-0300-0000A60001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7</xdr:row>
      <xdr:rowOff>9525</xdr:rowOff>
    </xdr:from>
    <xdr:to>
      <xdr:col>2</xdr:col>
      <xdr:colOff>0</xdr:colOff>
      <xdr:row>9</xdr:row>
      <xdr:rowOff>0</xdr:rowOff>
    </xdr:to>
    <xdr:sp macro="" textlink="">
      <xdr:nvSpPr>
        <xdr:cNvPr id="19090" name="Line 1">
          <a:extLst>
            <a:ext uri="{FF2B5EF4-FFF2-40B4-BE49-F238E27FC236}">
              <a16:creationId xmlns:a16="http://schemas.microsoft.com/office/drawing/2014/main" id="{00000000-0008-0000-0400-0000924A0000}"/>
            </a:ext>
          </a:extLst>
        </xdr:cNvPr>
        <xdr:cNvSpPr>
          <a:spLocks noChangeShapeType="1"/>
        </xdr:cNvSpPr>
      </xdr:nvSpPr>
      <xdr:spPr bwMode="auto">
        <a:xfrm flipH="1" flipV="1">
          <a:off x="9525"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19091" name="Line 2">
          <a:extLst>
            <a:ext uri="{FF2B5EF4-FFF2-40B4-BE49-F238E27FC236}">
              <a16:creationId xmlns:a16="http://schemas.microsoft.com/office/drawing/2014/main" id="{00000000-0008-0000-0400-0000934A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19092" name="Line 3">
          <a:extLst>
            <a:ext uri="{FF2B5EF4-FFF2-40B4-BE49-F238E27FC236}">
              <a16:creationId xmlns:a16="http://schemas.microsoft.com/office/drawing/2014/main" id="{00000000-0008-0000-0400-0000944A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19093" name="Line 1">
          <a:extLst>
            <a:ext uri="{FF2B5EF4-FFF2-40B4-BE49-F238E27FC236}">
              <a16:creationId xmlns:a16="http://schemas.microsoft.com/office/drawing/2014/main" id="{00000000-0008-0000-0400-0000954A00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19094" name="Line 2">
          <a:extLst>
            <a:ext uri="{FF2B5EF4-FFF2-40B4-BE49-F238E27FC236}">
              <a16:creationId xmlns:a16="http://schemas.microsoft.com/office/drawing/2014/main" id="{00000000-0008-0000-0400-0000964A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19095" name="Line 3">
          <a:extLst>
            <a:ext uri="{FF2B5EF4-FFF2-40B4-BE49-F238E27FC236}">
              <a16:creationId xmlns:a16="http://schemas.microsoft.com/office/drawing/2014/main" id="{00000000-0008-0000-0400-0000974A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9525</xdr:colOff>
      <xdr:row>7</xdr:row>
      <xdr:rowOff>9525</xdr:rowOff>
    </xdr:from>
    <xdr:to>
      <xdr:col>2</xdr:col>
      <xdr:colOff>0</xdr:colOff>
      <xdr:row>9</xdr:row>
      <xdr:rowOff>0</xdr:rowOff>
    </xdr:to>
    <xdr:sp macro="" textlink="">
      <xdr:nvSpPr>
        <xdr:cNvPr id="2" name="Line 1">
          <a:extLst>
            <a:ext uri="{FF2B5EF4-FFF2-40B4-BE49-F238E27FC236}">
              <a16:creationId xmlns:a16="http://schemas.microsoft.com/office/drawing/2014/main" id="{00000000-0008-0000-0500-000002000000}"/>
            </a:ext>
          </a:extLst>
        </xdr:cNvPr>
        <xdr:cNvSpPr>
          <a:spLocks noChangeShapeType="1"/>
        </xdr:cNvSpPr>
      </xdr:nvSpPr>
      <xdr:spPr bwMode="auto">
        <a:xfrm flipH="1" flipV="1">
          <a:off x="9525"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3" name="Line 2">
          <a:extLst>
            <a:ext uri="{FF2B5EF4-FFF2-40B4-BE49-F238E27FC236}">
              <a16:creationId xmlns:a16="http://schemas.microsoft.com/office/drawing/2014/main" id="{00000000-0008-0000-0500-00000300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4" name="Line 3">
          <a:extLst>
            <a:ext uri="{FF2B5EF4-FFF2-40B4-BE49-F238E27FC236}">
              <a16:creationId xmlns:a16="http://schemas.microsoft.com/office/drawing/2014/main" id="{00000000-0008-0000-0500-00000400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5" name="Line 1">
          <a:extLst>
            <a:ext uri="{FF2B5EF4-FFF2-40B4-BE49-F238E27FC236}">
              <a16:creationId xmlns:a16="http://schemas.microsoft.com/office/drawing/2014/main" id="{00000000-0008-0000-0500-0000050000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 name="Line 2">
          <a:extLst>
            <a:ext uri="{FF2B5EF4-FFF2-40B4-BE49-F238E27FC236}">
              <a16:creationId xmlns:a16="http://schemas.microsoft.com/office/drawing/2014/main" id="{00000000-0008-0000-0500-00000600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7" name="Line 3">
          <a:extLst>
            <a:ext uri="{FF2B5EF4-FFF2-40B4-BE49-F238E27FC236}">
              <a16:creationId xmlns:a16="http://schemas.microsoft.com/office/drawing/2014/main" id="{00000000-0008-0000-0500-00000700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9525</xdr:colOff>
      <xdr:row>7</xdr:row>
      <xdr:rowOff>9525</xdr:rowOff>
    </xdr:from>
    <xdr:to>
      <xdr:col>2</xdr:col>
      <xdr:colOff>0</xdr:colOff>
      <xdr:row>9</xdr:row>
      <xdr:rowOff>0</xdr:rowOff>
    </xdr:to>
    <xdr:sp macro="" textlink="">
      <xdr:nvSpPr>
        <xdr:cNvPr id="62738" name="Line 1">
          <a:extLst>
            <a:ext uri="{FF2B5EF4-FFF2-40B4-BE49-F238E27FC236}">
              <a16:creationId xmlns:a16="http://schemas.microsoft.com/office/drawing/2014/main" id="{00000000-0008-0000-0600-000012F50000}"/>
            </a:ext>
          </a:extLst>
        </xdr:cNvPr>
        <xdr:cNvSpPr>
          <a:spLocks noChangeShapeType="1"/>
        </xdr:cNvSpPr>
      </xdr:nvSpPr>
      <xdr:spPr bwMode="auto">
        <a:xfrm flipH="1" flipV="1">
          <a:off x="9525"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39" name="Line 2">
          <a:extLst>
            <a:ext uri="{FF2B5EF4-FFF2-40B4-BE49-F238E27FC236}">
              <a16:creationId xmlns:a16="http://schemas.microsoft.com/office/drawing/2014/main" id="{00000000-0008-0000-0600-000013F5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40" name="Line 3">
          <a:extLst>
            <a:ext uri="{FF2B5EF4-FFF2-40B4-BE49-F238E27FC236}">
              <a16:creationId xmlns:a16="http://schemas.microsoft.com/office/drawing/2014/main" id="{00000000-0008-0000-0600-000014F5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41</xdr:row>
      <xdr:rowOff>0</xdr:rowOff>
    </xdr:from>
    <xdr:to>
      <xdr:col>18</xdr:col>
      <xdr:colOff>0</xdr:colOff>
      <xdr:row>58</xdr:row>
      <xdr:rowOff>152400</xdr:rowOff>
    </xdr:to>
    <xdr:sp macro="" textlink="">
      <xdr:nvSpPr>
        <xdr:cNvPr id="62741" name="Line 4">
          <a:extLst>
            <a:ext uri="{FF2B5EF4-FFF2-40B4-BE49-F238E27FC236}">
              <a16:creationId xmlns:a16="http://schemas.microsoft.com/office/drawing/2014/main" id="{00000000-0008-0000-0600-000015F50000}"/>
            </a:ext>
          </a:extLst>
        </xdr:cNvPr>
        <xdr:cNvSpPr>
          <a:spLocks noChangeShapeType="1"/>
        </xdr:cNvSpPr>
      </xdr:nvSpPr>
      <xdr:spPr bwMode="auto">
        <a:xfrm>
          <a:off x="9525" y="6877050"/>
          <a:ext cx="3562350" cy="2990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43</xdr:row>
      <xdr:rowOff>9525</xdr:rowOff>
    </xdr:from>
    <xdr:to>
      <xdr:col>35</xdr:col>
      <xdr:colOff>180975</xdr:colOff>
      <xdr:row>58</xdr:row>
      <xdr:rowOff>142875</xdr:rowOff>
    </xdr:to>
    <xdr:sp macro="" textlink="">
      <xdr:nvSpPr>
        <xdr:cNvPr id="62742" name="Line 5">
          <a:extLst>
            <a:ext uri="{FF2B5EF4-FFF2-40B4-BE49-F238E27FC236}">
              <a16:creationId xmlns:a16="http://schemas.microsoft.com/office/drawing/2014/main" id="{00000000-0008-0000-0600-000016F50000}"/>
            </a:ext>
          </a:extLst>
        </xdr:cNvPr>
        <xdr:cNvSpPr>
          <a:spLocks noChangeShapeType="1"/>
        </xdr:cNvSpPr>
      </xdr:nvSpPr>
      <xdr:spPr bwMode="auto">
        <a:xfrm>
          <a:off x="3590925" y="7219950"/>
          <a:ext cx="3524250" cy="26384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62743" name="Line 1">
          <a:extLst>
            <a:ext uri="{FF2B5EF4-FFF2-40B4-BE49-F238E27FC236}">
              <a16:creationId xmlns:a16="http://schemas.microsoft.com/office/drawing/2014/main" id="{00000000-0008-0000-0600-000017F500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44" name="Line 2">
          <a:extLst>
            <a:ext uri="{FF2B5EF4-FFF2-40B4-BE49-F238E27FC236}">
              <a16:creationId xmlns:a16="http://schemas.microsoft.com/office/drawing/2014/main" id="{00000000-0008-0000-0600-000018F5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45" name="Line 3">
          <a:extLst>
            <a:ext uri="{FF2B5EF4-FFF2-40B4-BE49-F238E27FC236}">
              <a16:creationId xmlns:a16="http://schemas.microsoft.com/office/drawing/2014/main" id="{00000000-0008-0000-0600-000019F5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41</xdr:row>
      <xdr:rowOff>0</xdr:rowOff>
    </xdr:from>
    <xdr:to>
      <xdr:col>18</xdr:col>
      <xdr:colOff>0</xdr:colOff>
      <xdr:row>58</xdr:row>
      <xdr:rowOff>152400</xdr:rowOff>
    </xdr:to>
    <xdr:sp macro="" textlink="">
      <xdr:nvSpPr>
        <xdr:cNvPr id="62746" name="Line 4">
          <a:extLst>
            <a:ext uri="{FF2B5EF4-FFF2-40B4-BE49-F238E27FC236}">
              <a16:creationId xmlns:a16="http://schemas.microsoft.com/office/drawing/2014/main" id="{00000000-0008-0000-0600-00001AF50000}"/>
            </a:ext>
          </a:extLst>
        </xdr:cNvPr>
        <xdr:cNvSpPr>
          <a:spLocks noChangeShapeType="1"/>
        </xdr:cNvSpPr>
      </xdr:nvSpPr>
      <xdr:spPr bwMode="auto">
        <a:xfrm>
          <a:off x="9525" y="6877050"/>
          <a:ext cx="3562350" cy="2990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28575</xdr:colOff>
      <xdr:row>43</xdr:row>
      <xdr:rowOff>9525</xdr:rowOff>
    </xdr:from>
    <xdr:to>
      <xdr:col>35</xdr:col>
      <xdr:colOff>171450</xdr:colOff>
      <xdr:row>58</xdr:row>
      <xdr:rowOff>142875</xdr:rowOff>
    </xdr:to>
    <xdr:sp macro="" textlink="">
      <xdr:nvSpPr>
        <xdr:cNvPr id="62747" name="Line 5">
          <a:extLst>
            <a:ext uri="{FF2B5EF4-FFF2-40B4-BE49-F238E27FC236}">
              <a16:creationId xmlns:a16="http://schemas.microsoft.com/office/drawing/2014/main" id="{00000000-0008-0000-0600-00001BF50000}"/>
            </a:ext>
          </a:extLst>
        </xdr:cNvPr>
        <xdr:cNvSpPr>
          <a:spLocks noChangeShapeType="1"/>
        </xdr:cNvSpPr>
      </xdr:nvSpPr>
      <xdr:spPr bwMode="auto">
        <a:xfrm>
          <a:off x="3600450" y="7219950"/>
          <a:ext cx="3505200" cy="26384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62748" name="Line 1">
          <a:extLst>
            <a:ext uri="{FF2B5EF4-FFF2-40B4-BE49-F238E27FC236}">
              <a16:creationId xmlns:a16="http://schemas.microsoft.com/office/drawing/2014/main" id="{00000000-0008-0000-0600-00001CF500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49" name="Line 2">
          <a:extLst>
            <a:ext uri="{FF2B5EF4-FFF2-40B4-BE49-F238E27FC236}">
              <a16:creationId xmlns:a16="http://schemas.microsoft.com/office/drawing/2014/main" id="{00000000-0008-0000-0600-00001DF5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50" name="Line 3">
          <a:extLst>
            <a:ext uri="{FF2B5EF4-FFF2-40B4-BE49-F238E27FC236}">
              <a16:creationId xmlns:a16="http://schemas.microsoft.com/office/drawing/2014/main" id="{00000000-0008-0000-0600-00001EF5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62751" name="Line 1">
          <a:extLst>
            <a:ext uri="{FF2B5EF4-FFF2-40B4-BE49-F238E27FC236}">
              <a16:creationId xmlns:a16="http://schemas.microsoft.com/office/drawing/2014/main" id="{00000000-0008-0000-0600-00001FF500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52" name="Line 2">
          <a:extLst>
            <a:ext uri="{FF2B5EF4-FFF2-40B4-BE49-F238E27FC236}">
              <a16:creationId xmlns:a16="http://schemas.microsoft.com/office/drawing/2014/main" id="{00000000-0008-0000-0600-000020F5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53" name="Line 3">
          <a:extLst>
            <a:ext uri="{FF2B5EF4-FFF2-40B4-BE49-F238E27FC236}">
              <a16:creationId xmlns:a16="http://schemas.microsoft.com/office/drawing/2014/main" id="{00000000-0008-0000-0600-000021F5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62754" name="Line 1">
          <a:extLst>
            <a:ext uri="{FF2B5EF4-FFF2-40B4-BE49-F238E27FC236}">
              <a16:creationId xmlns:a16="http://schemas.microsoft.com/office/drawing/2014/main" id="{00000000-0008-0000-0600-000022F500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55" name="Line 2">
          <a:extLst>
            <a:ext uri="{FF2B5EF4-FFF2-40B4-BE49-F238E27FC236}">
              <a16:creationId xmlns:a16="http://schemas.microsoft.com/office/drawing/2014/main" id="{00000000-0008-0000-0600-000023F5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2756" name="Line 3">
          <a:extLst>
            <a:ext uri="{FF2B5EF4-FFF2-40B4-BE49-F238E27FC236}">
              <a16:creationId xmlns:a16="http://schemas.microsoft.com/office/drawing/2014/main" id="{00000000-0008-0000-0600-000024F5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9525</xdr:colOff>
      <xdr:row>7</xdr:row>
      <xdr:rowOff>9525</xdr:rowOff>
    </xdr:from>
    <xdr:to>
      <xdr:col>2</xdr:col>
      <xdr:colOff>0</xdr:colOff>
      <xdr:row>9</xdr:row>
      <xdr:rowOff>0</xdr:rowOff>
    </xdr:to>
    <xdr:sp macro="" textlink="">
      <xdr:nvSpPr>
        <xdr:cNvPr id="40143" name="Line 1">
          <a:extLst>
            <a:ext uri="{FF2B5EF4-FFF2-40B4-BE49-F238E27FC236}">
              <a16:creationId xmlns:a16="http://schemas.microsoft.com/office/drawing/2014/main" id="{00000000-0008-0000-0700-0000CF9C0000}"/>
            </a:ext>
          </a:extLst>
        </xdr:cNvPr>
        <xdr:cNvSpPr>
          <a:spLocks noChangeShapeType="1"/>
        </xdr:cNvSpPr>
      </xdr:nvSpPr>
      <xdr:spPr bwMode="auto">
        <a:xfrm flipH="1" flipV="1">
          <a:off x="9525"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40144" name="Line 2">
          <a:extLst>
            <a:ext uri="{FF2B5EF4-FFF2-40B4-BE49-F238E27FC236}">
              <a16:creationId xmlns:a16="http://schemas.microsoft.com/office/drawing/2014/main" id="{00000000-0008-0000-0700-0000D09C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40145" name="Line 3">
          <a:extLst>
            <a:ext uri="{FF2B5EF4-FFF2-40B4-BE49-F238E27FC236}">
              <a16:creationId xmlns:a16="http://schemas.microsoft.com/office/drawing/2014/main" id="{00000000-0008-0000-0700-0000D19C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40146" name="Line 1">
          <a:extLst>
            <a:ext uri="{FF2B5EF4-FFF2-40B4-BE49-F238E27FC236}">
              <a16:creationId xmlns:a16="http://schemas.microsoft.com/office/drawing/2014/main" id="{00000000-0008-0000-0700-0000D29C00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40147" name="Line 2">
          <a:extLst>
            <a:ext uri="{FF2B5EF4-FFF2-40B4-BE49-F238E27FC236}">
              <a16:creationId xmlns:a16="http://schemas.microsoft.com/office/drawing/2014/main" id="{00000000-0008-0000-0700-0000D39C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40148" name="Line 3">
          <a:extLst>
            <a:ext uri="{FF2B5EF4-FFF2-40B4-BE49-F238E27FC236}">
              <a16:creationId xmlns:a16="http://schemas.microsoft.com/office/drawing/2014/main" id="{00000000-0008-0000-0700-0000D49C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9525</xdr:colOff>
      <xdr:row>7</xdr:row>
      <xdr:rowOff>9525</xdr:rowOff>
    </xdr:from>
    <xdr:to>
      <xdr:col>2</xdr:col>
      <xdr:colOff>0</xdr:colOff>
      <xdr:row>9</xdr:row>
      <xdr:rowOff>0</xdr:rowOff>
    </xdr:to>
    <xdr:sp macro="" textlink="">
      <xdr:nvSpPr>
        <xdr:cNvPr id="2" name="Line 1">
          <a:extLst>
            <a:ext uri="{FF2B5EF4-FFF2-40B4-BE49-F238E27FC236}">
              <a16:creationId xmlns:a16="http://schemas.microsoft.com/office/drawing/2014/main" id="{00000000-0008-0000-0800-000002000000}"/>
            </a:ext>
          </a:extLst>
        </xdr:cNvPr>
        <xdr:cNvSpPr>
          <a:spLocks noChangeShapeType="1"/>
        </xdr:cNvSpPr>
      </xdr:nvSpPr>
      <xdr:spPr bwMode="auto">
        <a:xfrm flipH="1" flipV="1">
          <a:off x="9525"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3" name="Line 2">
          <a:extLst>
            <a:ext uri="{FF2B5EF4-FFF2-40B4-BE49-F238E27FC236}">
              <a16:creationId xmlns:a16="http://schemas.microsoft.com/office/drawing/2014/main" id="{00000000-0008-0000-0800-00000300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4" name="Line 3">
          <a:extLst>
            <a:ext uri="{FF2B5EF4-FFF2-40B4-BE49-F238E27FC236}">
              <a16:creationId xmlns:a16="http://schemas.microsoft.com/office/drawing/2014/main" id="{00000000-0008-0000-0800-000004000000}"/>
            </a:ext>
          </a:extLst>
        </xdr:cNvPr>
        <xdr:cNvSpPr>
          <a:spLocks noChangeShapeType="1"/>
        </xdr:cNvSpPr>
      </xdr:nvSpPr>
      <xdr:spPr bwMode="auto">
        <a:xfrm flipH="1" flipV="1">
          <a:off x="3581400" y="1066800"/>
          <a:ext cx="390525" cy="3238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9525</xdr:colOff>
      <xdr:row>7</xdr:row>
      <xdr:rowOff>9525</xdr:rowOff>
    </xdr:from>
    <xdr:to>
      <xdr:col>2</xdr:col>
      <xdr:colOff>0</xdr:colOff>
      <xdr:row>9</xdr:row>
      <xdr:rowOff>0</xdr:rowOff>
    </xdr:to>
    <xdr:sp macro="" textlink="">
      <xdr:nvSpPr>
        <xdr:cNvPr id="5" name="Line 1">
          <a:extLst>
            <a:ext uri="{FF2B5EF4-FFF2-40B4-BE49-F238E27FC236}">
              <a16:creationId xmlns:a16="http://schemas.microsoft.com/office/drawing/2014/main" id="{00000000-0008-0000-0800-000005000000}"/>
            </a:ext>
          </a:extLst>
        </xdr:cNvPr>
        <xdr:cNvSpPr>
          <a:spLocks noChangeShapeType="1"/>
        </xdr:cNvSpPr>
      </xdr:nvSpPr>
      <xdr:spPr bwMode="auto">
        <a:xfrm flipH="1" flipV="1">
          <a:off x="9525"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6" name="Line 2">
          <a:extLst>
            <a:ext uri="{FF2B5EF4-FFF2-40B4-BE49-F238E27FC236}">
              <a16:creationId xmlns:a16="http://schemas.microsoft.com/office/drawing/2014/main" id="{00000000-0008-0000-0800-00000600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18</xdr:col>
      <xdr:colOff>9525</xdr:colOff>
      <xdr:row>7</xdr:row>
      <xdr:rowOff>9525</xdr:rowOff>
    </xdr:from>
    <xdr:to>
      <xdr:col>20</xdr:col>
      <xdr:colOff>0</xdr:colOff>
      <xdr:row>9</xdr:row>
      <xdr:rowOff>0</xdr:rowOff>
    </xdr:to>
    <xdr:sp macro="" textlink="">
      <xdr:nvSpPr>
        <xdr:cNvPr id="7" name="Line 3">
          <a:extLst>
            <a:ext uri="{FF2B5EF4-FFF2-40B4-BE49-F238E27FC236}">
              <a16:creationId xmlns:a16="http://schemas.microsoft.com/office/drawing/2014/main" id="{00000000-0008-0000-0800-000007000000}"/>
            </a:ext>
          </a:extLst>
        </xdr:cNvPr>
        <xdr:cNvSpPr>
          <a:spLocks noChangeShapeType="1"/>
        </xdr:cNvSpPr>
      </xdr:nvSpPr>
      <xdr:spPr bwMode="auto">
        <a:xfrm flipH="1" flipV="1">
          <a:off x="3581400" y="1066800"/>
          <a:ext cx="390525" cy="3238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4</xdr:col>
      <xdr:colOff>95258</xdr:colOff>
      <xdr:row>32</xdr:row>
      <xdr:rowOff>81643</xdr:rowOff>
    </xdr:from>
    <xdr:to>
      <xdr:col>4</xdr:col>
      <xdr:colOff>234834</xdr:colOff>
      <xdr:row>32</xdr:row>
      <xdr:rowOff>204485</xdr:rowOff>
    </xdr:to>
    <xdr:sp macro="" textlink="">
      <xdr:nvSpPr>
        <xdr:cNvPr id="2" name="円/楕円 1">
          <a:extLst>
            <a:ext uri="{FF2B5EF4-FFF2-40B4-BE49-F238E27FC236}">
              <a16:creationId xmlns:a16="http://schemas.microsoft.com/office/drawing/2014/main" id="{00000000-0008-0000-0900-000002000000}"/>
            </a:ext>
          </a:extLst>
        </xdr:cNvPr>
        <xdr:cNvSpPr/>
      </xdr:nvSpPr>
      <xdr:spPr>
        <a:xfrm>
          <a:off x="1986651" y="7796893"/>
          <a:ext cx="139576" cy="122842"/>
        </a:xfrm>
        <a:prstGeom prst="ellipse">
          <a:avLst/>
        </a:prstGeom>
        <a:noFill/>
        <a:ln w="19050">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9.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L88"/>
  <sheetViews>
    <sheetView topLeftCell="A5" zoomScale="80" zoomScaleNormal="80" workbookViewId="0">
      <selection activeCell="F14" sqref="F14"/>
    </sheetView>
  </sheetViews>
  <sheetFormatPr defaultRowHeight="13.2"/>
  <cols>
    <col min="9" max="9" width="7.6640625" customWidth="1"/>
    <col min="10" max="10" width="7.44140625" customWidth="1"/>
  </cols>
  <sheetData>
    <row r="1" spans="1:12" ht="19.5" customHeight="1">
      <c r="A1" s="282"/>
      <c r="B1" s="282"/>
      <c r="C1" s="1"/>
      <c r="D1" s="1"/>
      <c r="E1" s="1"/>
      <c r="F1" s="1"/>
      <c r="G1" s="1"/>
      <c r="H1" s="1"/>
      <c r="I1" s="1"/>
    </row>
    <row r="2" spans="1:12" ht="24" customHeight="1">
      <c r="A2" s="1"/>
      <c r="B2" s="1"/>
      <c r="C2" s="1"/>
      <c r="D2" s="283" t="s">
        <v>182</v>
      </c>
      <c r="E2" s="283"/>
      <c r="F2" s="283"/>
      <c r="G2" s="283"/>
      <c r="H2" s="283"/>
      <c r="I2" s="283"/>
      <c r="J2" s="84"/>
      <c r="K2" s="84"/>
      <c r="L2" s="84"/>
    </row>
    <row r="3" spans="1:12">
      <c r="A3" s="1"/>
      <c r="B3" s="1"/>
      <c r="C3" s="1"/>
      <c r="D3" s="85"/>
      <c r="E3" s="1"/>
      <c r="F3" s="1"/>
      <c r="G3" s="1"/>
      <c r="H3" s="1"/>
      <c r="I3" s="1"/>
    </row>
    <row r="4" spans="1:12">
      <c r="A4" s="1"/>
      <c r="B4" s="1"/>
      <c r="C4" s="1"/>
      <c r="D4" s="85"/>
      <c r="E4" s="1"/>
      <c r="F4" s="1"/>
      <c r="G4" s="1"/>
      <c r="H4" s="1"/>
      <c r="I4" s="1"/>
    </row>
    <row r="5" spans="1:12">
      <c r="A5" s="1"/>
      <c r="B5" s="1"/>
      <c r="C5" s="1"/>
      <c r="D5" s="85"/>
      <c r="E5" s="1"/>
      <c r="F5" s="1"/>
      <c r="G5" s="1"/>
      <c r="H5" s="1"/>
      <c r="I5" s="1"/>
    </row>
    <row r="6" spans="1:12">
      <c r="A6" s="1"/>
      <c r="B6" s="1"/>
      <c r="C6" s="1"/>
      <c r="D6" s="85"/>
      <c r="E6" s="1"/>
      <c r="F6" s="1"/>
      <c r="G6" s="1"/>
      <c r="H6" s="1"/>
      <c r="I6" s="1"/>
    </row>
    <row r="7" spans="1:12">
      <c r="A7" s="1" t="s">
        <v>136</v>
      </c>
      <c r="B7" s="1"/>
      <c r="C7" s="1"/>
      <c r="D7" s="1"/>
      <c r="E7" s="1"/>
      <c r="F7" s="1"/>
      <c r="G7" s="1"/>
      <c r="H7" s="1"/>
      <c r="I7" s="1"/>
    </row>
    <row r="8" spans="1:12">
      <c r="A8" s="1"/>
      <c r="B8" s="1"/>
      <c r="C8" s="1"/>
      <c r="D8" s="85"/>
      <c r="E8" s="1"/>
      <c r="F8" s="1"/>
      <c r="G8" s="1"/>
      <c r="H8" s="1"/>
      <c r="I8" s="1"/>
    </row>
    <row r="9" spans="1:12">
      <c r="A9" s="1"/>
      <c r="B9" s="1"/>
      <c r="C9" s="1"/>
      <c r="D9" s="85"/>
      <c r="E9" s="1"/>
      <c r="F9" s="1"/>
      <c r="G9" s="1"/>
      <c r="H9" s="1"/>
      <c r="I9" s="1"/>
    </row>
    <row r="10" spans="1:12">
      <c r="A10" s="1"/>
      <c r="B10" s="1"/>
      <c r="C10" s="1"/>
      <c r="D10" s="85"/>
      <c r="E10" s="1"/>
      <c r="F10" s="1"/>
      <c r="G10" s="1"/>
      <c r="H10" s="1"/>
      <c r="I10" s="1"/>
    </row>
    <row r="11" spans="1:12">
      <c r="A11" s="1"/>
      <c r="B11" s="1"/>
      <c r="C11" s="1"/>
      <c r="D11" s="85"/>
      <c r="E11" s="1"/>
      <c r="F11" s="1"/>
      <c r="G11" s="1"/>
      <c r="H11" s="1"/>
      <c r="I11" s="1"/>
    </row>
    <row r="12" spans="1:12" ht="21" customHeight="1">
      <c r="A12" s="1"/>
      <c r="B12" s="1"/>
      <c r="C12" s="1"/>
      <c r="D12" s="1"/>
      <c r="E12" s="1"/>
      <c r="G12" s="83" t="s">
        <v>113</v>
      </c>
      <c r="H12" s="83"/>
      <c r="I12" s="85"/>
      <c r="J12" s="1"/>
    </row>
    <row r="13" spans="1:12">
      <c r="A13" s="1"/>
      <c r="B13" s="1"/>
      <c r="C13" s="1"/>
      <c r="D13" s="1"/>
      <c r="E13" s="2"/>
      <c r="F13" s="1"/>
      <c r="G13" s="1" t="s">
        <v>137</v>
      </c>
      <c r="H13" s="83" t="s">
        <v>330</v>
      </c>
      <c r="I13" s="2"/>
      <c r="J13" s="86" t="s">
        <v>59</v>
      </c>
    </row>
    <row r="14" spans="1:12">
      <c r="A14" s="1"/>
      <c r="B14" s="1"/>
      <c r="C14" s="1"/>
      <c r="D14" s="85"/>
      <c r="E14" s="1"/>
      <c r="F14" s="1"/>
      <c r="G14" s="1"/>
      <c r="H14" s="1"/>
      <c r="I14" s="1"/>
    </row>
    <row r="15" spans="1:12">
      <c r="A15" s="1"/>
      <c r="B15" s="1"/>
      <c r="C15" s="1"/>
      <c r="D15" s="85"/>
      <c r="E15" s="1"/>
      <c r="F15" s="1"/>
      <c r="G15" s="1"/>
      <c r="H15" s="1"/>
      <c r="I15" s="1"/>
    </row>
    <row r="16" spans="1:12">
      <c r="A16" s="1"/>
      <c r="B16" s="1"/>
      <c r="C16" s="1"/>
      <c r="D16" s="85"/>
      <c r="E16" s="1"/>
      <c r="F16" s="1"/>
      <c r="G16" s="1"/>
      <c r="H16" s="1"/>
      <c r="I16" s="1"/>
    </row>
    <row r="17" spans="1:10">
      <c r="A17" s="1"/>
      <c r="B17" s="1"/>
      <c r="C17" s="1"/>
      <c r="D17" s="85"/>
      <c r="E17" s="1"/>
      <c r="F17" s="1"/>
      <c r="G17" s="1"/>
      <c r="H17" s="1"/>
      <c r="I17" s="1"/>
    </row>
    <row r="18" spans="1:10">
      <c r="A18" s="1"/>
      <c r="B18" s="1"/>
      <c r="C18" s="1"/>
      <c r="D18" s="1"/>
      <c r="E18" s="2" t="s">
        <v>138</v>
      </c>
      <c r="F18" s="1"/>
      <c r="G18" s="1"/>
      <c r="H18" s="1"/>
      <c r="I18" s="2"/>
      <c r="J18" s="87"/>
    </row>
    <row r="19" spans="1:10">
      <c r="A19" s="1"/>
      <c r="B19" s="1"/>
      <c r="C19" s="1"/>
      <c r="D19" s="1"/>
      <c r="E19" s="2"/>
      <c r="F19" s="1"/>
      <c r="G19" s="1"/>
      <c r="H19" s="1"/>
      <c r="I19" s="2"/>
      <c r="J19" s="87"/>
    </row>
    <row r="20" spans="1:10">
      <c r="A20" s="1"/>
      <c r="B20" s="1"/>
      <c r="C20" s="1"/>
      <c r="D20" s="85"/>
      <c r="E20" s="1"/>
      <c r="F20" s="1"/>
      <c r="G20" s="1"/>
      <c r="H20" s="1"/>
      <c r="I20" s="1"/>
    </row>
    <row r="21" spans="1:10">
      <c r="A21" s="1"/>
      <c r="B21" s="1"/>
      <c r="C21" s="1"/>
      <c r="D21" s="1"/>
      <c r="E21" s="2" t="s">
        <v>139</v>
      </c>
      <c r="F21" s="1"/>
      <c r="G21" s="1"/>
      <c r="H21" s="1"/>
      <c r="I21" s="1"/>
    </row>
    <row r="22" spans="1:10">
      <c r="A22" s="1"/>
      <c r="B22" s="1"/>
      <c r="C22" s="1"/>
      <c r="D22" s="1"/>
      <c r="E22" s="2"/>
      <c r="F22" s="1"/>
      <c r="G22" s="1"/>
      <c r="H22" s="1"/>
      <c r="I22" s="1"/>
    </row>
    <row r="23" spans="1:10">
      <c r="A23" s="1"/>
      <c r="B23" s="1"/>
      <c r="C23" s="1"/>
      <c r="D23" s="2"/>
      <c r="E23" s="1"/>
      <c r="F23" s="1"/>
      <c r="G23" s="1"/>
      <c r="H23" s="1"/>
      <c r="I23" s="1"/>
    </row>
    <row r="24" spans="1:10">
      <c r="A24" s="1"/>
      <c r="B24" s="1"/>
      <c r="C24" s="1"/>
      <c r="D24" s="1"/>
      <c r="E24" s="2" t="s">
        <v>140</v>
      </c>
      <c r="F24" s="1"/>
      <c r="G24" s="1"/>
      <c r="H24" s="1"/>
      <c r="I24" s="1"/>
    </row>
    <row r="25" spans="1:10">
      <c r="A25" s="1"/>
      <c r="B25" s="1"/>
      <c r="C25" s="1"/>
      <c r="D25" s="1"/>
      <c r="E25" s="1"/>
      <c r="F25" s="1"/>
      <c r="G25" s="1"/>
      <c r="H25" s="1"/>
      <c r="I25" s="1"/>
    </row>
    <row r="26" spans="1:10">
      <c r="A26" s="1"/>
      <c r="B26" s="1"/>
      <c r="C26" s="1"/>
      <c r="D26" s="1"/>
      <c r="E26" s="1"/>
      <c r="F26" s="1"/>
      <c r="G26" s="1"/>
      <c r="H26" s="1"/>
      <c r="I26" s="1"/>
    </row>
    <row r="27" spans="1:10">
      <c r="A27" s="1"/>
      <c r="B27" s="1"/>
      <c r="C27" s="1"/>
      <c r="D27" s="1"/>
      <c r="E27" s="88"/>
      <c r="F27" s="1"/>
      <c r="G27" s="1"/>
      <c r="H27" s="1"/>
      <c r="I27" s="1"/>
    </row>
    <row r="28" spans="1:10">
      <c r="A28" s="1"/>
      <c r="B28" s="1"/>
      <c r="C28" s="1"/>
      <c r="D28" s="1"/>
      <c r="E28" s="211" t="str">
        <f>②短期雇用!$C$17</f>
        <v>山梨 太郎</v>
      </c>
      <c r="F28" s="1"/>
      <c r="G28" s="1"/>
      <c r="H28" s="1"/>
      <c r="I28" s="1"/>
    </row>
    <row r="29" spans="1:10">
      <c r="A29" s="1"/>
      <c r="B29" s="1"/>
      <c r="C29" s="1"/>
      <c r="D29" s="1"/>
      <c r="E29" s="88"/>
      <c r="F29" s="1"/>
      <c r="G29" s="1"/>
      <c r="H29" s="1"/>
      <c r="I29" s="1"/>
    </row>
    <row r="30" spans="1:10">
      <c r="A30" s="1"/>
      <c r="B30" s="1"/>
      <c r="C30" s="1"/>
      <c r="D30" s="1"/>
      <c r="E30" s="1"/>
      <c r="F30" s="1"/>
      <c r="G30" s="1"/>
      <c r="H30" s="1"/>
      <c r="I30" s="1"/>
    </row>
    <row r="31" spans="1:10">
      <c r="A31" s="1"/>
      <c r="B31" s="1"/>
      <c r="C31" s="1"/>
      <c r="D31" s="1"/>
      <c r="E31" s="1"/>
      <c r="F31" s="1"/>
      <c r="G31" s="1"/>
      <c r="H31" s="1"/>
      <c r="I31" s="1"/>
    </row>
    <row r="32" spans="1:10">
      <c r="A32" s="1"/>
      <c r="B32" s="1"/>
      <c r="C32" s="1"/>
      <c r="D32" s="1"/>
      <c r="E32" s="1"/>
      <c r="F32" s="1"/>
      <c r="G32" s="1"/>
      <c r="H32" s="1"/>
      <c r="I32" s="1"/>
    </row>
    <row r="33" spans="1:10">
      <c r="A33" s="1"/>
      <c r="B33" s="1"/>
      <c r="C33" s="1"/>
      <c r="D33" s="1"/>
      <c r="E33" s="1"/>
      <c r="F33" s="1"/>
      <c r="G33" s="1"/>
      <c r="H33" s="1"/>
      <c r="I33" s="1"/>
    </row>
    <row r="34" spans="1:10">
      <c r="A34" s="1"/>
      <c r="B34" s="1"/>
      <c r="C34" s="1"/>
      <c r="D34" s="1"/>
      <c r="E34" s="1"/>
      <c r="F34" s="1"/>
      <c r="G34" s="1"/>
      <c r="H34" s="1"/>
      <c r="I34" s="1"/>
    </row>
    <row r="35" spans="1:10">
      <c r="A35" s="1"/>
      <c r="B35" s="1"/>
      <c r="C35" s="1"/>
      <c r="D35" s="1"/>
      <c r="E35" s="1"/>
      <c r="F35" s="1"/>
      <c r="G35" s="1"/>
      <c r="H35" s="1"/>
      <c r="I35" s="1"/>
    </row>
    <row r="36" spans="1:10">
      <c r="A36" s="1"/>
      <c r="B36" s="1"/>
      <c r="C36" s="1"/>
      <c r="D36" s="1"/>
      <c r="E36" s="1"/>
      <c r="F36" s="1"/>
      <c r="G36" s="1"/>
      <c r="H36" s="1"/>
      <c r="I36" s="1"/>
    </row>
    <row r="37" spans="1:10">
      <c r="A37" s="1"/>
      <c r="B37" s="1"/>
      <c r="C37" s="1"/>
      <c r="D37" s="1"/>
      <c r="E37" s="1"/>
      <c r="H37" s="1" t="s">
        <v>141</v>
      </c>
      <c r="I37" s="282" t="s">
        <v>180</v>
      </c>
      <c r="J37" s="282"/>
    </row>
    <row r="38" spans="1:10">
      <c r="A38" s="1"/>
      <c r="B38" s="1"/>
      <c r="C38" s="1"/>
      <c r="D38" s="1"/>
      <c r="E38" s="1"/>
      <c r="F38" s="1"/>
      <c r="G38" s="1"/>
      <c r="H38" s="1"/>
      <c r="I38" s="1"/>
    </row>
    <row r="39" spans="1:10">
      <c r="A39" s="1"/>
      <c r="B39" s="1"/>
      <c r="C39" s="1"/>
      <c r="D39" s="1"/>
      <c r="E39" s="1"/>
      <c r="F39" s="1"/>
      <c r="G39" s="1"/>
      <c r="H39" s="1"/>
      <c r="I39" s="1"/>
    </row>
    <row r="40" spans="1:10">
      <c r="A40" s="1"/>
      <c r="B40" s="1"/>
      <c r="C40" s="1"/>
      <c r="D40" s="1"/>
      <c r="E40" s="1"/>
      <c r="F40" s="1"/>
      <c r="G40" s="1"/>
      <c r="H40" s="1"/>
      <c r="I40" s="1"/>
    </row>
    <row r="41" spans="1:10">
      <c r="A41" s="1"/>
      <c r="B41" s="1"/>
      <c r="C41" s="1"/>
      <c r="D41" s="1"/>
      <c r="E41" s="1"/>
      <c r="F41" s="1"/>
      <c r="G41" s="1"/>
      <c r="H41" s="1"/>
      <c r="I41" s="1"/>
    </row>
    <row r="42" spans="1:10">
      <c r="A42" s="1"/>
      <c r="B42" s="1"/>
      <c r="C42" s="1"/>
      <c r="D42" s="1"/>
      <c r="E42" s="1"/>
      <c r="F42" s="1"/>
      <c r="G42" s="1"/>
      <c r="H42" s="1"/>
      <c r="I42" s="1"/>
    </row>
    <row r="43" spans="1:10">
      <c r="A43" s="1"/>
      <c r="B43" s="1"/>
      <c r="C43" s="1"/>
      <c r="D43" s="1"/>
      <c r="E43" s="1"/>
      <c r="F43" s="1"/>
      <c r="G43" s="1"/>
      <c r="H43" s="1"/>
      <c r="I43" s="1"/>
    </row>
    <row r="44" spans="1:10">
      <c r="A44" s="1"/>
      <c r="B44" s="1"/>
      <c r="C44" s="1"/>
      <c r="D44" s="1"/>
      <c r="E44" s="1"/>
      <c r="F44" s="1"/>
      <c r="G44" s="1"/>
      <c r="H44" s="1"/>
      <c r="I44" s="1"/>
    </row>
    <row r="45" spans="1:10">
      <c r="A45" s="1"/>
      <c r="B45" s="1"/>
      <c r="C45" s="1"/>
      <c r="D45" s="1"/>
      <c r="E45" s="1"/>
      <c r="F45" s="1"/>
      <c r="G45" s="1"/>
      <c r="H45" s="1"/>
      <c r="I45" s="1"/>
    </row>
    <row r="46" spans="1:10">
      <c r="A46" s="1"/>
      <c r="B46" s="1"/>
      <c r="C46" s="1"/>
      <c r="D46" s="1"/>
      <c r="E46" s="1"/>
      <c r="F46" s="1"/>
      <c r="G46" s="1"/>
      <c r="H46" s="1"/>
      <c r="I46" s="1"/>
    </row>
    <row r="47" spans="1:10">
      <c r="A47" s="1"/>
      <c r="B47" s="1"/>
      <c r="C47" s="1"/>
      <c r="D47" s="1"/>
      <c r="E47" s="1"/>
      <c r="F47" s="1"/>
      <c r="G47" s="1"/>
      <c r="H47" s="1"/>
      <c r="I47" s="1"/>
    </row>
    <row r="48" spans="1:10">
      <c r="A48" s="1"/>
      <c r="B48" s="1"/>
      <c r="C48" s="1"/>
      <c r="D48" s="1"/>
      <c r="E48" s="1"/>
      <c r="F48" s="1"/>
      <c r="G48" s="1"/>
      <c r="H48" s="1"/>
      <c r="I48" s="1"/>
    </row>
    <row r="49" spans="1:9">
      <c r="A49" s="1"/>
      <c r="B49" s="1"/>
      <c r="C49" s="1"/>
      <c r="D49" s="1"/>
      <c r="E49" s="1"/>
      <c r="F49" s="1"/>
      <c r="G49" s="1"/>
      <c r="H49" s="1"/>
      <c r="I49" s="1"/>
    </row>
    <row r="50" spans="1:9">
      <c r="A50" s="1"/>
      <c r="B50" s="1"/>
      <c r="C50" s="1"/>
      <c r="D50" s="1"/>
      <c r="E50" s="1"/>
      <c r="F50" s="1"/>
      <c r="G50" s="1"/>
      <c r="H50" s="1"/>
      <c r="I50" s="1"/>
    </row>
    <row r="51" spans="1:9">
      <c r="A51" s="1"/>
      <c r="B51" s="1"/>
      <c r="C51" s="1"/>
      <c r="D51" s="1"/>
      <c r="E51" s="1"/>
      <c r="F51" s="1"/>
      <c r="G51" s="1"/>
      <c r="H51" s="1"/>
      <c r="I51" s="1"/>
    </row>
    <row r="52" spans="1:9">
      <c r="A52" s="1"/>
      <c r="B52" s="1"/>
      <c r="C52" s="1"/>
      <c r="D52" s="1"/>
      <c r="E52" s="1"/>
      <c r="F52" s="1"/>
      <c r="G52" s="1"/>
      <c r="H52" s="1"/>
      <c r="I52" s="1"/>
    </row>
    <row r="53" spans="1:9">
      <c r="A53" s="1"/>
      <c r="B53" s="1"/>
      <c r="C53" s="1"/>
      <c r="D53" s="1"/>
      <c r="E53" s="1"/>
      <c r="F53" s="1"/>
      <c r="G53" s="1"/>
      <c r="H53" s="1"/>
      <c r="I53" s="1"/>
    </row>
    <row r="54" spans="1:9">
      <c r="A54" s="1"/>
      <c r="B54" s="1"/>
      <c r="C54" s="1"/>
      <c r="D54" s="1"/>
      <c r="E54" s="1"/>
      <c r="F54" s="1"/>
      <c r="G54" s="1"/>
      <c r="H54" s="1"/>
      <c r="I54" s="1"/>
    </row>
    <row r="55" spans="1:9">
      <c r="A55" s="1"/>
      <c r="B55" s="1"/>
      <c r="C55" s="1"/>
      <c r="D55" s="1"/>
      <c r="E55" s="1"/>
      <c r="F55" s="1"/>
      <c r="G55" s="1"/>
      <c r="H55" s="1"/>
      <c r="I55" s="1"/>
    </row>
    <row r="56" spans="1:9">
      <c r="A56" s="1"/>
      <c r="B56" s="1"/>
      <c r="C56" s="1"/>
      <c r="D56" s="1"/>
      <c r="E56" s="1"/>
      <c r="F56" s="1"/>
      <c r="G56" s="1"/>
      <c r="H56" s="1"/>
      <c r="I56" s="1"/>
    </row>
    <row r="57" spans="1:9">
      <c r="A57" s="1"/>
      <c r="B57" s="1"/>
      <c r="C57" s="1"/>
      <c r="D57" s="1"/>
      <c r="E57" s="1"/>
      <c r="F57" s="1"/>
      <c r="G57" s="1"/>
      <c r="H57" s="1"/>
      <c r="I57" s="1"/>
    </row>
    <row r="58" spans="1:9">
      <c r="A58" s="1"/>
      <c r="B58" s="1"/>
      <c r="C58" s="1"/>
      <c r="D58" s="1"/>
      <c r="E58" s="1"/>
      <c r="F58" s="1"/>
      <c r="G58" s="1"/>
      <c r="H58" s="1"/>
      <c r="I58" s="1"/>
    </row>
    <row r="59" spans="1:9">
      <c r="A59" s="1"/>
      <c r="B59" s="1"/>
      <c r="C59" s="1"/>
      <c r="D59" s="1"/>
      <c r="E59" s="1"/>
      <c r="F59" s="1"/>
      <c r="G59" s="1"/>
      <c r="H59" s="1"/>
      <c r="I59" s="1"/>
    </row>
    <row r="60" spans="1:9">
      <c r="A60" s="1"/>
      <c r="B60" s="1"/>
      <c r="C60" s="1"/>
      <c r="D60" s="1"/>
      <c r="E60" s="1"/>
      <c r="F60" s="1"/>
      <c r="G60" s="1"/>
      <c r="H60" s="1"/>
      <c r="I60" s="1"/>
    </row>
    <row r="61" spans="1:9">
      <c r="A61" s="1"/>
      <c r="B61" s="1"/>
      <c r="C61" s="1"/>
      <c r="D61" s="1"/>
      <c r="E61" s="1"/>
      <c r="F61" s="1"/>
      <c r="G61" s="1"/>
      <c r="H61" s="1"/>
      <c r="I61" s="1"/>
    </row>
    <row r="62" spans="1:9">
      <c r="A62" s="1"/>
      <c r="B62" s="1"/>
      <c r="C62" s="1"/>
      <c r="D62" s="1"/>
      <c r="E62" s="1"/>
      <c r="F62" s="1"/>
      <c r="G62" s="1"/>
      <c r="H62" s="1"/>
      <c r="I62" s="1"/>
    </row>
    <row r="63" spans="1:9">
      <c r="A63" s="1"/>
      <c r="B63" s="1"/>
      <c r="C63" s="1"/>
      <c r="D63" s="1"/>
      <c r="E63" s="1"/>
      <c r="F63" s="1"/>
      <c r="G63" s="1"/>
      <c r="H63" s="1"/>
      <c r="I63" s="1"/>
    </row>
    <row r="64" spans="1:9">
      <c r="A64" s="1"/>
      <c r="B64" s="1"/>
      <c r="C64" s="1"/>
      <c r="D64" s="1"/>
      <c r="E64" s="1"/>
      <c r="F64" s="1"/>
      <c r="G64" s="1"/>
      <c r="H64" s="1"/>
      <c r="I64" s="1"/>
    </row>
    <row r="65" spans="1:9">
      <c r="A65" s="1"/>
      <c r="B65" s="1"/>
      <c r="C65" s="1"/>
      <c r="D65" s="1"/>
      <c r="E65" s="1"/>
      <c r="F65" s="1"/>
      <c r="G65" s="1"/>
      <c r="H65" s="1"/>
      <c r="I65" s="1"/>
    </row>
    <row r="66" spans="1:9">
      <c r="A66" s="1"/>
      <c r="B66" s="1"/>
      <c r="C66" s="1"/>
      <c r="D66" s="1"/>
      <c r="E66" s="1"/>
      <c r="F66" s="1"/>
      <c r="G66" s="1"/>
      <c r="H66" s="1"/>
      <c r="I66" s="1"/>
    </row>
    <row r="67" spans="1:9">
      <c r="A67" s="1"/>
      <c r="B67" s="1"/>
      <c r="C67" s="1"/>
      <c r="D67" s="1"/>
      <c r="E67" s="1"/>
      <c r="F67" s="1"/>
      <c r="G67" s="1"/>
      <c r="H67" s="1"/>
      <c r="I67" s="1"/>
    </row>
    <row r="68" spans="1:9">
      <c r="A68" s="1"/>
      <c r="B68" s="1"/>
      <c r="C68" s="1"/>
      <c r="D68" s="1"/>
      <c r="E68" s="1"/>
      <c r="F68" s="1"/>
      <c r="G68" s="1"/>
      <c r="H68" s="1"/>
      <c r="I68" s="1"/>
    </row>
    <row r="69" spans="1:9">
      <c r="A69" s="1"/>
      <c r="B69" s="1"/>
      <c r="C69" s="1"/>
      <c r="D69" s="1"/>
      <c r="E69" s="1"/>
      <c r="F69" s="1"/>
      <c r="G69" s="1"/>
      <c r="H69" s="1"/>
      <c r="I69" s="1"/>
    </row>
    <row r="70" spans="1:9">
      <c r="A70" s="1"/>
      <c r="B70" s="1"/>
      <c r="C70" s="1"/>
      <c r="D70" s="1"/>
      <c r="E70" s="1"/>
      <c r="F70" s="1"/>
      <c r="G70" s="1"/>
      <c r="H70" s="1"/>
      <c r="I70" s="1"/>
    </row>
    <row r="71" spans="1:9">
      <c r="A71" s="1"/>
      <c r="B71" s="1"/>
      <c r="C71" s="1"/>
      <c r="D71" s="1"/>
      <c r="E71" s="1"/>
      <c r="F71" s="1"/>
      <c r="G71" s="1"/>
      <c r="H71" s="1"/>
      <c r="I71" s="1"/>
    </row>
    <row r="72" spans="1:9">
      <c r="A72" s="1"/>
      <c r="B72" s="1"/>
      <c r="C72" s="1"/>
      <c r="D72" s="1"/>
      <c r="E72" s="1"/>
      <c r="F72" s="1"/>
      <c r="G72" s="1"/>
      <c r="H72" s="1"/>
      <c r="I72" s="1"/>
    </row>
    <row r="73" spans="1:9">
      <c r="A73" s="1"/>
      <c r="B73" s="1"/>
      <c r="C73" s="1"/>
      <c r="D73" s="1"/>
      <c r="E73" s="1"/>
      <c r="F73" s="1"/>
      <c r="G73" s="1"/>
      <c r="H73" s="1"/>
      <c r="I73" s="1"/>
    </row>
    <row r="74" spans="1:9">
      <c r="A74" s="1"/>
      <c r="B74" s="1"/>
      <c r="C74" s="1"/>
      <c r="D74" s="1"/>
      <c r="E74" s="1"/>
      <c r="F74" s="1"/>
      <c r="G74" s="1"/>
      <c r="H74" s="1"/>
      <c r="I74" s="1"/>
    </row>
    <row r="75" spans="1:9">
      <c r="A75" s="1"/>
      <c r="B75" s="1"/>
      <c r="C75" s="1"/>
      <c r="D75" s="1"/>
      <c r="E75" s="1"/>
      <c r="F75" s="1"/>
      <c r="G75" s="1"/>
      <c r="H75" s="1"/>
      <c r="I75" s="1"/>
    </row>
    <row r="76" spans="1:9">
      <c r="A76" s="1"/>
      <c r="B76" s="1"/>
      <c r="C76" s="1"/>
      <c r="D76" s="1"/>
      <c r="E76" s="1"/>
      <c r="F76" s="1"/>
      <c r="G76" s="1"/>
      <c r="H76" s="1"/>
      <c r="I76" s="1"/>
    </row>
    <row r="77" spans="1:9">
      <c r="A77" s="1"/>
      <c r="B77" s="1"/>
      <c r="C77" s="1"/>
      <c r="D77" s="1"/>
      <c r="E77" s="1"/>
      <c r="F77" s="1"/>
      <c r="G77" s="1"/>
      <c r="H77" s="1"/>
      <c r="I77" s="1"/>
    </row>
    <row r="78" spans="1:9">
      <c r="A78" s="1"/>
      <c r="B78" s="1"/>
      <c r="C78" s="1"/>
      <c r="D78" s="1"/>
      <c r="E78" s="1"/>
      <c r="F78" s="1"/>
      <c r="G78" s="1"/>
      <c r="H78" s="1"/>
      <c r="I78" s="1"/>
    </row>
    <row r="79" spans="1:9">
      <c r="A79" s="1"/>
      <c r="B79" s="1"/>
      <c r="C79" s="1"/>
      <c r="D79" s="1"/>
      <c r="E79" s="1"/>
      <c r="F79" s="1"/>
      <c r="G79" s="1"/>
      <c r="H79" s="1"/>
      <c r="I79" s="1"/>
    </row>
    <row r="80" spans="1:9">
      <c r="A80" s="1"/>
      <c r="B80" s="1"/>
      <c r="C80" s="1"/>
      <c r="D80" s="1"/>
      <c r="E80" s="1"/>
      <c r="F80" s="1"/>
      <c r="G80" s="1"/>
      <c r="H80" s="1"/>
      <c r="I80" s="1"/>
    </row>
    <row r="81" spans="1:9">
      <c r="A81" s="1"/>
      <c r="B81" s="1"/>
      <c r="C81" s="1"/>
      <c r="D81" s="1"/>
      <c r="E81" s="1"/>
      <c r="F81" s="1"/>
      <c r="G81" s="1"/>
      <c r="H81" s="1"/>
      <c r="I81" s="1"/>
    </row>
    <row r="82" spans="1:9">
      <c r="A82" s="1"/>
      <c r="B82" s="1"/>
      <c r="C82" s="1"/>
      <c r="D82" s="1"/>
      <c r="E82" s="1"/>
      <c r="F82" s="1"/>
      <c r="G82" s="1"/>
      <c r="H82" s="1"/>
      <c r="I82" s="1"/>
    </row>
    <row r="83" spans="1:9">
      <c r="A83" s="1"/>
      <c r="B83" s="1"/>
      <c r="C83" s="1"/>
      <c r="D83" s="1"/>
      <c r="E83" s="1"/>
      <c r="F83" s="1"/>
      <c r="G83" s="1"/>
      <c r="H83" s="1"/>
      <c r="I83" s="1"/>
    </row>
    <row r="84" spans="1:9">
      <c r="A84" s="1"/>
      <c r="B84" s="1"/>
      <c r="C84" s="1"/>
      <c r="D84" s="1"/>
      <c r="E84" s="1"/>
      <c r="F84" s="1"/>
      <c r="G84" s="1"/>
      <c r="H84" s="1"/>
      <c r="I84" s="1"/>
    </row>
    <row r="85" spans="1:9">
      <c r="A85" s="1"/>
      <c r="B85" s="1"/>
      <c r="C85" s="1"/>
      <c r="D85" s="1"/>
      <c r="E85" s="1"/>
      <c r="F85" s="1"/>
      <c r="G85" s="1"/>
      <c r="H85" s="1"/>
      <c r="I85" s="1"/>
    </row>
    <row r="86" spans="1:9">
      <c r="A86" s="1"/>
      <c r="B86" s="1"/>
      <c r="C86" s="1"/>
      <c r="D86" s="1"/>
      <c r="E86" s="1"/>
      <c r="F86" s="1"/>
      <c r="G86" s="1"/>
      <c r="H86" s="1"/>
      <c r="I86" s="1"/>
    </row>
    <row r="87" spans="1:9">
      <c r="A87" s="1"/>
      <c r="B87" s="1"/>
      <c r="C87" s="1"/>
      <c r="D87" s="1"/>
      <c r="E87" s="1"/>
      <c r="F87" s="1"/>
      <c r="G87" s="1"/>
      <c r="H87" s="1"/>
      <c r="I87" s="1"/>
    </row>
    <row r="88" spans="1:9">
      <c r="A88" s="1"/>
      <c r="B88" s="1"/>
      <c r="C88" s="1"/>
      <c r="D88" s="1"/>
      <c r="E88" s="1"/>
      <c r="F88" s="1"/>
      <c r="G88" s="1"/>
      <c r="H88" s="1"/>
      <c r="I88" s="1"/>
    </row>
  </sheetData>
  <mergeCells count="3">
    <mergeCell ref="A1:B1"/>
    <mergeCell ref="D2:I2"/>
    <mergeCell ref="I37:J37"/>
  </mergeCells>
  <phoneticPr fontId="2"/>
  <pageMargins left="0.74803149606299213" right="0.74803149606299213" top="0.86614173228346458" bottom="0.98425196850393704" header="0.51181102362204722" footer="0.51181102362204722"/>
  <pageSetup paperSize="9" orientation="portrait" blackAndWhite="1" horizontalDpi="4294967295" verticalDpi="300" r:id="rId1"/>
  <headerFooter alignWithMargins="0"/>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86335A-039E-4D06-BABE-824A5D48E52E}">
  <dimension ref="A1:AB44"/>
  <sheetViews>
    <sheetView topLeftCell="A2" zoomScale="80" zoomScaleNormal="80" workbookViewId="0">
      <selection activeCell="K30" sqref="K30:P31"/>
    </sheetView>
  </sheetViews>
  <sheetFormatPr defaultRowHeight="12"/>
  <cols>
    <col min="1" max="1" width="2.77734375" style="41" customWidth="1"/>
    <col min="2" max="2" width="19" style="41" customWidth="1"/>
    <col min="3" max="4" width="1.6640625" style="41" customWidth="1"/>
    <col min="5" max="12" width="3.109375" style="41" customWidth="1"/>
    <col min="13" max="13" width="3.33203125" style="41" customWidth="1"/>
    <col min="14" max="26" width="3.109375" style="41" customWidth="1"/>
    <col min="27" max="27" width="2.109375" style="41" customWidth="1"/>
    <col min="28" max="256" width="9" style="41"/>
    <col min="257" max="257" width="2.77734375" style="41" customWidth="1"/>
    <col min="258" max="258" width="19" style="41" customWidth="1"/>
    <col min="259" max="260" width="1.6640625" style="41" customWidth="1"/>
    <col min="261" max="268" width="3.109375" style="41" customWidth="1"/>
    <col min="269" max="269" width="3.33203125" style="41" customWidth="1"/>
    <col min="270" max="282" width="3.109375" style="41" customWidth="1"/>
    <col min="283" max="283" width="2.109375" style="41" customWidth="1"/>
    <col min="284" max="512" width="9" style="41"/>
    <col min="513" max="513" width="2.77734375" style="41" customWidth="1"/>
    <col min="514" max="514" width="19" style="41" customWidth="1"/>
    <col min="515" max="516" width="1.6640625" style="41" customWidth="1"/>
    <col min="517" max="524" width="3.109375" style="41" customWidth="1"/>
    <col min="525" max="525" width="3.33203125" style="41" customWidth="1"/>
    <col min="526" max="538" width="3.109375" style="41" customWidth="1"/>
    <col min="539" max="539" width="2.109375" style="41" customWidth="1"/>
    <col min="540" max="768" width="9" style="41"/>
    <col min="769" max="769" width="2.77734375" style="41" customWidth="1"/>
    <col min="770" max="770" width="19" style="41" customWidth="1"/>
    <col min="771" max="772" width="1.6640625" style="41" customWidth="1"/>
    <col min="773" max="780" width="3.109375" style="41" customWidth="1"/>
    <col min="781" max="781" width="3.33203125" style="41" customWidth="1"/>
    <col min="782" max="794" width="3.109375" style="41" customWidth="1"/>
    <col min="795" max="795" width="2.109375" style="41" customWidth="1"/>
    <col min="796" max="1024" width="9" style="41"/>
    <col min="1025" max="1025" width="2.77734375" style="41" customWidth="1"/>
    <col min="1026" max="1026" width="19" style="41" customWidth="1"/>
    <col min="1027" max="1028" width="1.6640625" style="41" customWidth="1"/>
    <col min="1029" max="1036" width="3.109375" style="41" customWidth="1"/>
    <col min="1037" max="1037" width="3.33203125" style="41" customWidth="1"/>
    <col min="1038" max="1050" width="3.109375" style="41" customWidth="1"/>
    <col min="1051" max="1051" width="2.109375" style="41" customWidth="1"/>
    <col min="1052" max="1280" width="9" style="41"/>
    <col min="1281" max="1281" width="2.77734375" style="41" customWidth="1"/>
    <col min="1282" max="1282" width="19" style="41" customWidth="1"/>
    <col min="1283" max="1284" width="1.6640625" style="41" customWidth="1"/>
    <col min="1285" max="1292" width="3.109375" style="41" customWidth="1"/>
    <col min="1293" max="1293" width="3.33203125" style="41" customWidth="1"/>
    <col min="1294" max="1306" width="3.109375" style="41" customWidth="1"/>
    <col min="1307" max="1307" width="2.109375" style="41" customWidth="1"/>
    <col min="1308" max="1536" width="9" style="41"/>
    <col min="1537" max="1537" width="2.77734375" style="41" customWidth="1"/>
    <col min="1538" max="1538" width="19" style="41" customWidth="1"/>
    <col min="1539" max="1540" width="1.6640625" style="41" customWidth="1"/>
    <col min="1541" max="1548" width="3.109375" style="41" customWidth="1"/>
    <col min="1549" max="1549" width="3.33203125" style="41" customWidth="1"/>
    <col min="1550" max="1562" width="3.109375" style="41" customWidth="1"/>
    <col min="1563" max="1563" width="2.109375" style="41" customWidth="1"/>
    <col min="1564" max="1792" width="9" style="41"/>
    <col min="1793" max="1793" width="2.77734375" style="41" customWidth="1"/>
    <col min="1794" max="1794" width="19" style="41" customWidth="1"/>
    <col min="1795" max="1796" width="1.6640625" style="41" customWidth="1"/>
    <col min="1797" max="1804" width="3.109375" style="41" customWidth="1"/>
    <col min="1805" max="1805" width="3.33203125" style="41" customWidth="1"/>
    <col min="1806" max="1818" width="3.109375" style="41" customWidth="1"/>
    <col min="1819" max="1819" width="2.109375" style="41" customWidth="1"/>
    <col min="1820" max="2048" width="9" style="41"/>
    <col min="2049" max="2049" width="2.77734375" style="41" customWidth="1"/>
    <col min="2050" max="2050" width="19" style="41" customWidth="1"/>
    <col min="2051" max="2052" width="1.6640625" style="41" customWidth="1"/>
    <col min="2053" max="2060" width="3.109375" style="41" customWidth="1"/>
    <col min="2061" max="2061" width="3.33203125" style="41" customWidth="1"/>
    <col min="2062" max="2074" width="3.109375" style="41" customWidth="1"/>
    <col min="2075" max="2075" width="2.109375" style="41" customWidth="1"/>
    <col min="2076" max="2304" width="9" style="41"/>
    <col min="2305" max="2305" width="2.77734375" style="41" customWidth="1"/>
    <col min="2306" max="2306" width="19" style="41" customWidth="1"/>
    <col min="2307" max="2308" width="1.6640625" style="41" customWidth="1"/>
    <col min="2309" max="2316" width="3.109375" style="41" customWidth="1"/>
    <col min="2317" max="2317" width="3.33203125" style="41" customWidth="1"/>
    <col min="2318" max="2330" width="3.109375" style="41" customWidth="1"/>
    <col min="2331" max="2331" width="2.109375" style="41" customWidth="1"/>
    <col min="2332" max="2560" width="9" style="41"/>
    <col min="2561" max="2561" width="2.77734375" style="41" customWidth="1"/>
    <col min="2562" max="2562" width="19" style="41" customWidth="1"/>
    <col min="2563" max="2564" width="1.6640625" style="41" customWidth="1"/>
    <col min="2565" max="2572" width="3.109375" style="41" customWidth="1"/>
    <col min="2573" max="2573" width="3.33203125" style="41" customWidth="1"/>
    <col min="2574" max="2586" width="3.109375" style="41" customWidth="1"/>
    <col min="2587" max="2587" width="2.109375" style="41" customWidth="1"/>
    <col min="2588" max="2816" width="9" style="41"/>
    <col min="2817" max="2817" width="2.77734375" style="41" customWidth="1"/>
    <col min="2818" max="2818" width="19" style="41" customWidth="1"/>
    <col min="2819" max="2820" width="1.6640625" style="41" customWidth="1"/>
    <col min="2821" max="2828" width="3.109375" style="41" customWidth="1"/>
    <col min="2829" max="2829" width="3.33203125" style="41" customWidth="1"/>
    <col min="2830" max="2842" width="3.109375" style="41" customWidth="1"/>
    <col min="2843" max="2843" width="2.109375" style="41" customWidth="1"/>
    <col min="2844" max="3072" width="9" style="41"/>
    <col min="3073" max="3073" width="2.77734375" style="41" customWidth="1"/>
    <col min="3074" max="3074" width="19" style="41" customWidth="1"/>
    <col min="3075" max="3076" width="1.6640625" style="41" customWidth="1"/>
    <col min="3077" max="3084" width="3.109375" style="41" customWidth="1"/>
    <col min="3085" max="3085" width="3.33203125" style="41" customWidth="1"/>
    <col min="3086" max="3098" width="3.109375" style="41" customWidth="1"/>
    <col min="3099" max="3099" width="2.109375" style="41" customWidth="1"/>
    <col min="3100" max="3328" width="9" style="41"/>
    <col min="3329" max="3329" width="2.77734375" style="41" customWidth="1"/>
    <col min="3330" max="3330" width="19" style="41" customWidth="1"/>
    <col min="3331" max="3332" width="1.6640625" style="41" customWidth="1"/>
    <col min="3333" max="3340" width="3.109375" style="41" customWidth="1"/>
    <col min="3341" max="3341" width="3.33203125" style="41" customWidth="1"/>
    <col min="3342" max="3354" width="3.109375" style="41" customWidth="1"/>
    <col min="3355" max="3355" width="2.109375" style="41" customWidth="1"/>
    <col min="3356" max="3584" width="9" style="41"/>
    <col min="3585" max="3585" width="2.77734375" style="41" customWidth="1"/>
    <col min="3586" max="3586" width="19" style="41" customWidth="1"/>
    <col min="3587" max="3588" width="1.6640625" style="41" customWidth="1"/>
    <col min="3589" max="3596" width="3.109375" style="41" customWidth="1"/>
    <col min="3597" max="3597" width="3.33203125" style="41" customWidth="1"/>
    <col min="3598" max="3610" width="3.109375" style="41" customWidth="1"/>
    <col min="3611" max="3611" width="2.109375" style="41" customWidth="1"/>
    <col min="3612" max="3840" width="9" style="41"/>
    <col min="3841" max="3841" width="2.77734375" style="41" customWidth="1"/>
    <col min="3842" max="3842" width="19" style="41" customWidth="1"/>
    <col min="3843" max="3844" width="1.6640625" style="41" customWidth="1"/>
    <col min="3845" max="3852" width="3.109375" style="41" customWidth="1"/>
    <col min="3853" max="3853" width="3.33203125" style="41" customWidth="1"/>
    <col min="3854" max="3866" width="3.109375" style="41" customWidth="1"/>
    <col min="3867" max="3867" width="2.109375" style="41" customWidth="1"/>
    <col min="3868" max="4096" width="9" style="41"/>
    <col min="4097" max="4097" width="2.77734375" style="41" customWidth="1"/>
    <col min="4098" max="4098" width="19" style="41" customWidth="1"/>
    <col min="4099" max="4100" width="1.6640625" style="41" customWidth="1"/>
    <col min="4101" max="4108" width="3.109375" style="41" customWidth="1"/>
    <col min="4109" max="4109" width="3.33203125" style="41" customWidth="1"/>
    <col min="4110" max="4122" width="3.109375" style="41" customWidth="1"/>
    <col min="4123" max="4123" width="2.109375" style="41" customWidth="1"/>
    <col min="4124" max="4352" width="9" style="41"/>
    <col min="4353" max="4353" width="2.77734375" style="41" customWidth="1"/>
    <col min="4354" max="4354" width="19" style="41" customWidth="1"/>
    <col min="4355" max="4356" width="1.6640625" style="41" customWidth="1"/>
    <col min="4357" max="4364" width="3.109375" style="41" customWidth="1"/>
    <col min="4365" max="4365" width="3.33203125" style="41" customWidth="1"/>
    <col min="4366" max="4378" width="3.109375" style="41" customWidth="1"/>
    <col min="4379" max="4379" width="2.109375" style="41" customWidth="1"/>
    <col min="4380" max="4608" width="9" style="41"/>
    <col min="4609" max="4609" width="2.77734375" style="41" customWidth="1"/>
    <col min="4610" max="4610" width="19" style="41" customWidth="1"/>
    <col min="4611" max="4612" width="1.6640625" style="41" customWidth="1"/>
    <col min="4613" max="4620" width="3.109375" style="41" customWidth="1"/>
    <col min="4621" max="4621" width="3.33203125" style="41" customWidth="1"/>
    <col min="4622" max="4634" width="3.109375" style="41" customWidth="1"/>
    <col min="4635" max="4635" width="2.109375" style="41" customWidth="1"/>
    <col min="4636" max="4864" width="9" style="41"/>
    <col min="4865" max="4865" width="2.77734375" style="41" customWidth="1"/>
    <col min="4866" max="4866" width="19" style="41" customWidth="1"/>
    <col min="4867" max="4868" width="1.6640625" style="41" customWidth="1"/>
    <col min="4869" max="4876" width="3.109375" style="41" customWidth="1"/>
    <col min="4877" max="4877" width="3.33203125" style="41" customWidth="1"/>
    <col min="4878" max="4890" width="3.109375" style="41" customWidth="1"/>
    <col min="4891" max="4891" width="2.109375" style="41" customWidth="1"/>
    <col min="4892" max="5120" width="9" style="41"/>
    <col min="5121" max="5121" width="2.77734375" style="41" customWidth="1"/>
    <col min="5122" max="5122" width="19" style="41" customWidth="1"/>
    <col min="5123" max="5124" width="1.6640625" style="41" customWidth="1"/>
    <col min="5125" max="5132" width="3.109375" style="41" customWidth="1"/>
    <col min="5133" max="5133" width="3.33203125" style="41" customWidth="1"/>
    <col min="5134" max="5146" width="3.109375" style="41" customWidth="1"/>
    <col min="5147" max="5147" width="2.109375" style="41" customWidth="1"/>
    <col min="5148" max="5376" width="9" style="41"/>
    <col min="5377" max="5377" width="2.77734375" style="41" customWidth="1"/>
    <col min="5378" max="5378" width="19" style="41" customWidth="1"/>
    <col min="5379" max="5380" width="1.6640625" style="41" customWidth="1"/>
    <col min="5381" max="5388" width="3.109375" style="41" customWidth="1"/>
    <col min="5389" max="5389" width="3.33203125" style="41" customWidth="1"/>
    <col min="5390" max="5402" width="3.109375" style="41" customWidth="1"/>
    <col min="5403" max="5403" width="2.109375" style="41" customWidth="1"/>
    <col min="5404" max="5632" width="9" style="41"/>
    <col min="5633" max="5633" width="2.77734375" style="41" customWidth="1"/>
    <col min="5634" max="5634" width="19" style="41" customWidth="1"/>
    <col min="5635" max="5636" width="1.6640625" style="41" customWidth="1"/>
    <col min="5637" max="5644" width="3.109375" style="41" customWidth="1"/>
    <col min="5645" max="5645" width="3.33203125" style="41" customWidth="1"/>
    <col min="5646" max="5658" width="3.109375" style="41" customWidth="1"/>
    <col min="5659" max="5659" width="2.109375" style="41" customWidth="1"/>
    <col min="5660" max="5888" width="9" style="41"/>
    <col min="5889" max="5889" width="2.77734375" style="41" customWidth="1"/>
    <col min="5890" max="5890" width="19" style="41" customWidth="1"/>
    <col min="5891" max="5892" width="1.6640625" style="41" customWidth="1"/>
    <col min="5893" max="5900" width="3.109375" style="41" customWidth="1"/>
    <col min="5901" max="5901" width="3.33203125" style="41" customWidth="1"/>
    <col min="5902" max="5914" width="3.109375" style="41" customWidth="1"/>
    <col min="5915" max="5915" width="2.109375" style="41" customWidth="1"/>
    <col min="5916" max="6144" width="9" style="41"/>
    <col min="6145" max="6145" width="2.77734375" style="41" customWidth="1"/>
    <col min="6146" max="6146" width="19" style="41" customWidth="1"/>
    <col min="6147" max="6148" width="1.6640625" style="41" customWidth="1"/>
    <col min="6149" max="6156" width="3.109375" style="41" customWidth="1"/>
    <col min="6157" max="6157" width="3.33203125" style="41" customWidth="1"/>
    <col min="6158" max="6170" width="3.109375" style="41" customWidth="1"/>
    <col min="6171" max="6171" width="2.109375" style="41" customWidth="1"/>
    <col min="6172" max="6400" width="9" style="41"/>
    <col min="6401" max="6401" width="2.77734375" style="41" customWidth="1"/>
    <col min="6402" max="6402" width="19" style="41" customWidth="1"/>
    <col min="6403" max="6404" width="1.6640625" style="41" customWidth="1"/>
    <col min="6405" max="6412" width="3.109375" style="41" customWidth="1"/>
    <col min="6413" max="6413" width="3.33203125" style="41" customWidth="1"/>
    <col min="6414" max="6426" width="3.109375" style="41" customWidth="1"/>
    <col min="6427" max="6427" width="2.109375" style="41" customWidth="1"/>
    <col min="6428" max="6656" width="9" style="41"/>
    <col min="6657" max="6657" width="2.77734375" style="41" customWidth="1"/>
    <col min="6658" max="6658" width="19" style="41" customWidth="1"/>
    <col min="6659" max="6660" width="1.6640625" style="41" customWidth="1"/>
    <col min="6661" max="6668" width="3.109375" style="41" customWidth="1"/>
    <col min="6669" max="6669" width="3.33203125" style="41" customWidth="1"/>
    <col min="6670" max="6682" width="3.109375" style="41" customWidth="1"/>
    <col min="6683" max="6683" width="2.109375" style="41" customWidth="1"/>
    <col min="6684" max="6912" width="9" style="41"/>
    <col min="6913" max="6913" width="2.77734375" style="41" customWidth="1"/>
    <col min="6914" max="6914" width="19" style="41" customWidth="1"/>
    <col min="6915" max="6916" width="1.6640625" style="41" customWidth="1"/>
    <col min="6917" max="6924" width="3.109375" style="41" customWidth="1"/>
    <col min="6925" max="6925" width="3.33203125" style="41" customWidth="1"/>
    <col min="6926" max="6938" width="3.109375" style="41" customWidth="1"/>
    <col min="6939" max="6939" width="2.109375" style="41" customWidth="1"/>
    <col min="6940" max="7168" width="9" style="41"/>
    <col min="7169" max="7169" width="2.77734375" style="41" customWidth="1"/>
    <col min="7170" max="7170" width="19" style="41" customWidth="1"/>
    <col min="7171" max="7172" width="1.6640625" style="41" customWidth="1"/>
    <col min="7173" max="7180" width="3.109375" style="41" customWidth="1"/>
    <col min="7181" max="7181" width="3.33203125" style="41" customWidth="1"/>
    <col min="7182" max="7194" width="3.109375" style="41" customWidth="1"/>
    <col min="7195" max="7195" width="2.109375" style="41" customWidth="1"/>
    <col min="7196" max="7424" width="9" style="41"/>
    <col min="7425" max="7425" width="2.77734375" style="41" customWidth="1"/>
    <col min="7426" max="7426" width="19" style="41" customWidth="1"/>
    <col min="7427" max="7428" width="1.6640625" style="41" customWidth="1"/>
    <col min="7429" max="7436" width="3.109375" style="41" customWidth="1"/>
    <col min="7437" max="7437" width="3.33203125" style="41" customWidth="1"/>
    <col min="7438" max="7450" width="3.109375" style="41" customWidth="1"/>
    <col min="7451" max="7451" width="2.109375" style="41" customWidth="1"/>
    <col min="7452" max="7680" width="9" style="41"/>
    <col min="7681" max="7681" width="2.77734375" style="41" customWidth="1"/>
    <col min="7682" max="7682" width="19" style="41" customWidth="1"/>
    <col min="7683" max="7684" width="1.6640625" style="41" customWidth="1"/>
    <col min="7685" max="7692" width="3.109375" style="41" customWidth="1"/>
    <col min="7693" max="7693" width="3.33203125" style="41" customWidth="1"/>
    <col min="7694" max="7706" width="3.109375" style="41" customWidth="1"/>
    <col min="7707" max="7707" width="2.109375" style="41" customWidth="1"/>
    <col min="7708" max="7936" width="9" style="41"/>
    <col min="7937" max="7937" width="2.77734375" style="41" customWidth="1"/>
    <col min="7938" max="7938" width="19" style="41" customWidth="1"/>
    <col min="7939" max="7940" width="1.6640625" style="41" customWidth="1"/>
    <col min="7941" max="7948" width="3.109375" style="41" customWidth="1"/>
    <col min="7949" max="7949" width="3.33203125" style="41" customWidth="1"/>
    <col min="7950" max="7962" width="3.109375" style="41" customWidth="1"/>
    <col min="7963" max="7963" width="2.109375" style="41" customWidth="1"/>
    <col min="7964" max="8192" width="9" style="41"/>
    <col min="8193" max="8193" width="2.77734375" style="41" customWidth="1"/>
    <col min="8194" max="8194" width="19" style="41" customWidth="1"/>
    <col min="8195" max="8196" width="1.6640625" style="41" customWidth="1"/>
    <col min="8197" max="8204" width="3.109375" style="41" customWidth="1"/>
    <col min="8205" max="8205" width="3.33203125" style="41" customWidth="1"/>
    <col min="8206" max="8218" width="3.109375" style="41" customWidth="1"/>
    <col min="8219" max="8219" width="2.109375" style="41" customWidth="1"/>
    <col min="8220" max="8448" width="9" style="41"/>
    <col min="8449" max="8449" width="2.77734375" style="41" customWidth="1"/>
    <col min="8450" max="8450" width="19" style="41" customWidth="1"/>
    <col min="8451" max="8452" width="1.6640625" style="41" customWidth="1"/>
    <col min="8453" max="8460" width="3.109375" style="41" customWidth="1"/>
    <col min="8461" max="8461" width="3.33203125" style="41" customWidth="1"/>
    <col min="8462" max="8474" width="3.109375" style="41" customWidth="1"/>
    <col min="8475" max="8475" width="2.109375" style="41" customWidth="1"/>
    <col min="8476" max="8704" width="9" style="41"/>
    <col min="8705" max="8705" width="2.77734375" style="41" customWidth="1"/>
    <col min="8706" max="8706" width="19" style="41" customWidth="1"/>
    <col min="8707" max="8708" width="1.6640625" style="41" customWidth="1"/>
    <col min="8709" max="8716" width="3.109375" style="41" customWidth="1"/>
    <col min="8717" max="8717" width="3.33203125" style="41" customWidth="1"/>
    <col min="8718" max="8730" width="3.109375" style="41" customWidth="1"/>
    <col min="8731" max="8731" width="2.109375" style="41" customWidth="1"/>
    <col min="8732" max="8960" width="9" style="41"/>
    <col min="8961" max="8961" width="2.77734375" style="41" customWidth="1"/>
    <col min="8962" max="8962" width="19" style="41" customWidth="1"/>
    <col min="8963" max="8964" width="1.6640625" style="41" customWidth="1"/>
    <col min="8965" max="8972" width="3.109375" style="41" customWidth="1"/>
    <col min="8973" max="8973" width="3.33203125" style="41" customWidth="1"/>
    <col min="8974" max="8986" width="3.109375" style="41" customWidth="1"/>
    <col min="8987" max="8987" width="2.109375" style="41" customWidth="1"/>
    <col min="8988" max="9216" width="9" style="41"/>
    <col min="9217" max="9217" width="2.77734375" style="41" customWidth="1"/>
    <col min="9218" max="9218" width="19" style="41" customWidth="1"/>
    <col min="9219" max="9220" width="1.6640625" style="41" customWidth="1"/>
    <col min="9221" max="9228" width="3.109375" style="41" customWidth="1"/>
    <col min="9229" max="9229" width="3.33203125" style="41" customWidth="1"/>
    <col min="9230" max="9242" width="3.109375" style="41" customWidth="1"/>
    <col min="9243" max="9243" width="2.109375" style="41" customWidth="1"/>
    <col min="9244" max="9472" width="9" style="41"/>
    <col min="9473" max="9473" width="2.77734375" style="41" customWidth="1"/>
    <col min="9474" max="9474" width="19" style="41" customWidth="1"/>
    <col min="9475" max="9476" width="1.6640625" style="41" customWidth="1"/>
    <col min="9477" max="9484" width="3.109375" style="41" customWidth="1"/>
    <col min="9485" max="9485" width="3.33203125" style="41" customWidth="1"/>
    <col min="9486" max="9498" width="3.109375" style="41" customWidth="1"/>
    <col min="9499" max="9499" width="2.109375" style="41" customWidth="1"/>
    <col min="9500" max="9728" width="9" style="41"/>
    <col min="9729" max="9729" width="2.77734375" style="41" customWidth="1"/>
    <col min="9730" max="9730" width="19" style="41" customWidth="1"/>
    <col min="9731" max="9732" width="1.6640625" style="41" customWidth="1"/>
    <col min="9733" max="9740" width="3.109375" style="41" customWidth="1"/>
    <col min="9741" max="9741" width="3.33203125" style="41" customWidth="1"/>
    <col min="9742" max="9754" width="3.109375" style="41" customWidth="1"/>
    <col min="9755" max="9755" width="2.109375" style="41" customWidth="1"/>
    <col min="9756" max="9984" width="9" style="41"/>
    <col min="9985" max="9985" width="2.77734375" style="41" customWidth="1"/>
    <col min="9986" max="9986" width="19" style="41" customWidth="1"/>
    <col min="9987" max="9988" width="1.6640625" style="41" customWidth="1"/>
    <col min="9989" max="9996" width="3.109375" style="41" customWidth="1"/>
    <col min="9997" max="9997" width="3.33203125" style="41" customWidth="1"/>
    <col min="9998" max="10010" width="3.109375" style="41" customWidth="1"/>
    <col min="10011" max="10011" width="2.109375" style="41" customWidth="1"/>
    <col min="10012" max="10240" width="9" style="41"/>
    <col min="10241" max="10241" width="2.77734375" style="41" customWidth="1"/>
    <col min="10242" max="10242" width="19" style="41" customWidth="1"/>
    <col min="10243" max="10244" width="1.6640625" style="41" customWidth="1"/>
    <col min="10245" max="10252" width="3.109375" style="41" customWidth="1"/>
    <col min="10253" max="10253" width="3.33203125" style="41" customWidth="1"/>
    <col min="10254" max="10266" width="3.109375" style="41" customWidth="1"/>
    <col min="10267" max="10267" width="2.109375" style="41" customWidth="1"/>
    <col min="10268" max="10496" width="9" style="41"/>
    <col min="10497" max="10497" width="2.77734375" style="41" customWidth="1"/>
    <col min="10498" max="10498" width="19" style="41" customWidth="1"/>
    <col min="10499" max="10500" width="1.6640625" style="41" customWidth="1"/>
    <col min="10501" max="10508" width="3.109375" style="41" customWidth="1"/>
    <col min="10509" max="10509" width="3.33203125" style="41" customWidth="1"/>
    <col min="10510" max="10522" width="3.109375" style="41" customWidth="1"/>
    <col min="10523" max="10523" width="2.109375" style="41" customWidth="1"/>
    <col min="10524" max="10752" width="9" style="41"/>
    <col min="10753" max="10753" width="2.77734375" style="41" customWidth="1"/>
    <col min="10754" max="10754" width="19" style="41" customWidth="1"/>
    <col min="10755" max="10756" width="1.6640625" style="41" customWidth="1"/>
    <col min="10757" max="10764" width="3.109375" style="41" customWidth="1"/>
    <col min="10765" max="10765" width="3.33203125" style="41" customWidth="1"/>
    <col min="10766" max="10778" width="3.109375" style="41" customWidth="1"/>
    <col min="10779" max="10779" width="2.109375" style="41" customWidth="1"/>
    <col min="10780" max="11008" width="9" style="41"/>
    <col min="11009" max="11009" width="2.77734375" style="41" customWidth="1"/>
    <col min="11010" max="11010" width="19" style="41" customWidth="1"/>
    <col min="11011" max="11012" width="1.6640625" style="41" customWidth="1"/>
    <col min="11013" max="11020" width="3.109375" style="41" customWidth="1"/>
    <col min="11021" max="11021" width="3.33203125" style="41" customWidth="1"/>
    <col min="11022" max="11034" width="3.109375" style="41" customWidth="1"/>
    <col min="11035" max="11035" width="2.109375" style="41" customWidth="1"/>
    <col min="11036" max="11264" width="9" style="41"/>
    <col min="11265" max="11265" width="2.77734375" style="41" customWidth="1"/>
    <col min="11266" max="11266" width="19" style="41" customWidth="1"/>
    <col min="11267" max="11268" width="1.6640625" style="41" customWidth="1"/>
    <col min="11269" max="11276" width="3.109375" style="41" customWidth="1"/>
    <col min="11277" max="11277" width="3.33203125" style="41" customWidth="1"/>
    <col min="11278" max="11290" width="3.109375" style="41" customWidth="1"/>
    <col min="11291" max="11291" width="2.109375" style="41" customWidth="1"/>
    <col min="11292" max="11520" width="9" style="41"/>
    <col min="11521" max="11521" width="2.77734375" style="41" customWidth="1"/>
    <col min="11522" max="11522" width="19" style="41" customWidth="1"/>
    <col min="11523" max="11524" width="1.6640625" style="41" customWidth="1"/>
    <col min="11525" max="11532" width="3.109375" style="41" customWidth="1"/>
    <col min="11533" max="11533" width="3.33203125" style="41" customWidth="1"/>
    <col min="11534" max="11546" width="3.109375" style="41" customWidth="1"/>
    <col min="11547" max="11547" width="2.109375" style="41" customWidth="1"/>
    <col min="11548" max="11776" width="9" style="41"/>
    <col min="11777" max="11777" width="2.77734375" style="41" customWidth="1"/>
    <col min="11778" max="11778" width="19" style="41" customWidth="1"/>
    <col min="11779" max="11780" width="1.6640625" style="41" customWidth="1"/>
    <col min="11781" max="11788" width="3.109375" style="41" customWidth="1"/>
    <col min="11789" max="11789" width="3.33203125" style="41" customWidth="1"/>
    <col min="11790" max="11802" width="3.109375" style="41" customWidth="1"/>
    <col min="11803" max="11803" width="2.109375" style="41" customWidth="1"/>
    <col min="11804" max="12032" width="9" style="41"/>
    <col min="12033" max="12033" width="2.77734375" style="41" customWidth="1"/>
    <col min="12034" max="12034" width="19" style="41" customWidth="1"/>
    <col min="12035" max="12036" width="1.6640625" style="41" customWidth="1"/>
    <col min="12037" max="12044" width="3.109375" style="41" customWidth="1"/>
    <col min="12045" max="12045" width="3.33203125" style="41" customWidth="1"/>
    <col min="12046" max="12058" width="3.109375" style="41" customWidth="1"/>
    <col min="12059" max="12059" width="2.109375" style="41" customWidth="1"/>
    <col min="12060" max="12288" width="9" style="41"/>
    <col min="12289" max="12289" width="2.77734375" style="41" customWidth="1"/>
    <col min="12290" max="12290" width="19" style="41" customWidth="1"/>
    <col min="12291" max="12292" width="1.6640625" style="41" customWidth="1"/>
    <col min="12293" max="12300" width="3.109375" style="41" customWidth="1"/>
    <col min="12301" max="12301" width="3.33203125" style="41" customWidth="1"/>
    <col min="12302" max="12314" width="3.109375" style="41" customWidth="1"/>
    <col min="12315" max="12315" width="2.109375" style="41" customWidth="1"/>
    <col min="12316" max="12544" width="9" style="41"/>
    <col min="12545" max="12545" width="2.77734375" style="41" customWidth="1"/>
    <col min="12546" max="12546" width="19" style="41" customWidth="1"/>
    <col min="12547" max="12548" width="1.6640625" style="41" customWidth="1"/>
    <col min="12549" max="12556" width="3.109375" style="41" customWidth="1"/>
    <col min="12557" max="12557" width="3.33203125" style="41" customWidth="1"/>
    <col min="12558" max="12570" width="3.109375" style="41" customWidth="1"/>
    <col min="12571" max="12571" width="2.109375" style="41" customWidth="1"/>
    <col min="12572" max="12800" width="9" style="41"/>
    <col min="12801" max="12801" width="2.77734375" style="41" customWidth="1"/>
    <col min="12802" max="12802" width="19" style="41" customWidth="1"/>
    <col min="12803" max="12804" width="1.6640625" style="41" customWidth="1"/>
    <col min="12805" max="12812" width="3.109375" style="41" customWidth="1"/>
    <col min="12813" max="12813" width="3.33203125" style="41" customWidth="1"/>
    <col min="12814" max="12826" width="3.109375" style="41" customWidth="1"/>
    <col min="12827" max="12827" width="2.109375" style="41" customWidth="1"/>
    <col min="12828" max="13056" width="9" style="41"/>
    <col min="13057" max="13057" width="2.77734375" style="41" customWidth="1"/>
    <col min="13058" max="13058" width="19" style="41" customWidth="1"/>
    <col min="13059" max="13060" width="1.6640625" style="41" customWidth="1"/>
    <col min="13061" max="13068" width="3.109375" style="41" customWidth="1"/>
    <col min="13069" max="13069" width="3.33203125" style="41" customWidth="1"/>
    <col min="13070" max="13082" width="3.109375" style="41" customWidth="1"/>
    <col min="13083" max="13083" width="2.109375" style="41" customWidth="1"/>
    <col min="13084" max="13312" width="9" style="41"/>
    <col min="13313" max="13313" width="2.77734375" style="41" customWidth="1"/>
    <col min="13314" max="13314" width="19" style="41" customWidth="1"/>
    <col min="13315" max="13316" width="1.6640625" style="41" customWidth="1"/>
    <col min="13317" max="13324" width="3.109375" style="41" customWidth="1"/>
    <col min="13325" max="13325" width="3.33203125" style="41" customWidth="1"/>
    <col min="13326" max="13338" width="3.109375" style="41" customWidth="1"/>
    <col min="13339" max="13339" width="2.109375" style="41" customWidth="1"/>
    <col min="13340" max="13568" width="9" style="41"/>
    <col min="13569" max="13569" width="2.77734375" style="41" customWidth="1"/>
    <col min="13570" max="13570" width="19" style="41" customWidth="1"/>
    <col min="13571" max="13572" width="1.6640625" style="41" customWidth="1"/>
    <col min="13573" max="13580" width="3.109375" style="41" customWidth="1"/>
    <col min="13581" max="13581" width="3.33203125" style="41" customWidth="1"/>
    <col min="13582" max="13594" width="3.109375" style="41" customWidth="1"/>
    <col min="13595" max="13595" width="2.109375" style="41" customWidth="1"/>
    <col min="13596" max="13824" width="9" style="41"/>
    <col min="13825" max="13825" width="2.77734375" style="41" customWidth="1"/>
    <col min="13826" max="13826" width="19" style="41" customWidth="1"/>
    <col min="13827" max="13828" width="1.6640625" style="41" customWidth="1"/>
    <col min="13829" max="13836" width="3.109375" style="41" customWidth="1"/>
    <col min="13837" max="13837" width="3.33203125" style="41" customWidth="1"/>
    <col min="13838" max="13850" width="3.109375" style="41" customWidth="1"/>
    <col min="13851" max="13851" width="2.109375" style="41" customWidth="1"/>
    <col min="13852" max="14080" width="9" style="41"/>
    <col min="14081" max="14081" width="2.77734375" style="41" customWidth="1"/>
    <col min="14082" max="14082" width="19" style="41" customWidth="1"/>
    <col min="14083" max="14084" width="1.6640625" style="41" customWidth="1"/>
    <col min="14085" max="14092" width="3.109375" style="41" customWidth="1"/>
    <col min="14093" max="14093" width="3.33203125" style="41" customWidth="1"/>
    <col min="14094" max="14106" width="3.109375" style="41" customWidth="1"/>
    <col min="14107" max="14107" width="2.109375" style="41" customWidth="1"/>
    <col min="14108" max="14336" width="9" style="41"/>
    <col min="14337" max="14337" width="2.77734375" style="41" customWidth="1"/>
    <col min="14338" max="14338" width="19" style="41" customWidth="1"/>
    <col min="14339" max="14340" width="1.6640625" style="41" customWidth="1"/>
    <col min="14341" max="14348" width="3.109375" style="41" customWidth="1"/>
    <col min="14349" max="14349" width="3.33203125" style="41" customWidth="1"/>
    <col min="14350" max="14362" width="3.109375" style="41" customWidth="1"/>
    <col min="14363" max="14363" width="2.109375" style="41" customWidth="1"/>
    <col min="14364" max="14592" width="9" style="41"/>
    <col min="14593" max="14593" width="2.77734375" style="41" customWidth="1"/>
    <col min="14594" max="14594" width="19" style="41" customWidth="1"/>
    <col min="14595" max="14596" width="1.6640625" style="41" customWidth="1"/>
    <col min="14597" max="14604" width="3.109375" style="41" customWidth="1"/>
    <col min="14605" max="14605" width="3.33203125" style="41" customWidth="1"/>
    <col min="14606" max="14618" width="3.109375" style="41" customWidth="1"/>
    <col min="14619" max="14619" width="2.109375" style="41" customWidth="1"/>
    <col min="14620" max="14848" width="9" style="41"/>
    <col min="14849" max="14849" width="2.77734375" style="41" customWidth="1"/>
    <col min="14850" max="14850" width="19" style="41" customWidth="1"/>
    <col min="14851" max="14852" width="1.6640625" style="41" customWidth="1"/>
    <col min="14853" max="14860" width="3.109375" style="41" customWidth="1"/>
    <col min="14861" max="14861" width="3.33203125" style="41" customWidth="1"/>
    <col min="14862" max="14874" width="3.109375" style="41" customWidth="1"/>
    <col min="14875" max="14875" width="2.109375" style="41" customWidth="1"/>
    <col min="14876" max="15104" width="9" style="41"/>
    <col min="15105" max="15105" width="2.77734375" style="41" customWidth="1"/>
    <col min="15106" max="15106" width="19" style="41" customWidth="1"/>
    <col min="15107" max="15108" width="1.6640625" style="41" customWidth="1"/>
    <col min="15109" max="15116" width="3.109375" style="41" customWidth="1"/>
    <col min="15117" max="15117" width="3.33203125" style="41" customWidth="1"/>
    <col min="15118" max="15130" width="3.109375" style="41" customWidth="1"/>
    <col min="15131" max="15131" width="2.109375" style="41" customWidth="1"/>
    <col min="15132" max="15360" width="9" style="41"/>
    <col min="15361" max="15361" width="2.77734375" style="41" customWidth="1"/>
    <col min="15362" max="15362" width="19" style="41" customWidth="1"/>
    <col min="15363" max="15364" width="1.6640625" style="41" customWidth="1"/>
    <col min="15365" max="15372" width="3.109375" style="41" customWidth="1"/>
    <col min="15373" max="15373" width="3.33203125" style="41" customWidth="1"/>
    <col min="15374" max="15386" width="3.109375" style="41" customWidth="1"/>
    <col min="15387" max="15387" width="2.109375" style="41" customWidth="1"/>
    <col min="15388" max="15616" width="9" style="41"/>
    <col min="15617" max="15617" width="2.77734375" style="41" customWidth="1"/>
    <col min="15618" max="15618" width="19" style="41" customWidth="1"/>
    <col min="15619" max="15620" width="1.6640625" style="41" customWidth="1"/>
    <col min="15621" max="15628" width="3.109375" style="41" customWidth="1"/>
    <col min="15629" max="15629" width="3.33203125" style="41" customWidth="1"/>
    <col min="15630" max="15642" width="3.109375" style="41" customWidth="1"/>
    <col min="15643" max="15643" width="2.109375" style="41" customWidth="1"/>
    <col min="15644" max="15872" width="9" style="41"/>
    <col min="15873" max="15873" width="2.77734375" style="41" customWidth="1"/>
    <col min="15874" max="15874" width="19" style="41" customWidth="1"/>
    <col min="15875" max="15876" width="1.6640625" style="41" customWidth="1"/>
    <col min="15877" max="15884" width="3.109375" style="41" customWidth="1"/>
    <col min="15885" max="15885" width="3.33203125" style="41" customWidth="1"/>
    <col min="15886" max="15898" width="3.109375" style="41" customWidth="1"/>
    <col min="15899" max="15899" width="2.109375" style="41" customWidth="1"/>
    <col min="15900" max="16128" width="9" style="41"/>
    <col min="16129" max="16129" width="2.77734375" style="41" customWidth="1"/>
    <col min="16130" max="16130" width="19" style="41" customWidth="1"/>
    <col min="16131" max="16132" width="1.6640625" style="41" customWidth="1"/>
    <col min="16133" max="16140" width="3.109375" style="41" customWidth="1"/>
    <col min="16141" max="16141" width="3.33203125" style="41" customWidth="1"/>
    <col min="16142" max="16154" width="3.109375" style="41" customWidth="1"/>
    <col min="16155" max="16155" width="2.109375" style="41" customWidth="1"/>
    <col min="16156" max="16384" width="9" style="41"/>
  </cols>
  <sheetData>
    <row r="1" spans="1:26" ht="17.25" customHeight="1">
      <c r="O1" s="66"/>
      <c r="P1" s="66" t="s">
        <v>268</v>
      </c>
      <c r="Q1" s="65"/>
      <c r="R1" s="65"/>
      <c r="S1" s="65"/>
      <c r="T1" s="95"/>
      <c r="U1" s="95"/>
      <c r="V1" s="95"/>
      <c r="W1" s="95"/>
    </row>
    <row r="2" spans="1:26" ht="14.25" customHeight="1">
      <c r="R2" s="233" t="s">
        <v>269</v>
      </c>
      <c r="S2" s="233"/>
      <c r="T2" s="233"/>
      <c r="U2" s="95"/>
      <c r="V2" s="95"/>
      <c r="W2" s="95"/>
    </row>
    <row r="3" spans="1:26" ht="8.25" customHeight="1">
      <c r="A3" s="234"/>
      <c r="B3" s="234"/>
      <c r="C3" s="234"/>
      <c r="D3" s="234"/>
      <c r="E3" s="234"/>
      <c r="F3" s="234"/>
      <c r="G3" s="234"/>
      <c r="H3" s="234"/>
      <c r="I3" s="234"/>
      <c r="J3" s="234"/>
      <c r="K3" s="234"/>
      <c r="L3" s="234"/>
      <c r="M3" s="234"/>
      <c r="N3" s="234"/>
      <c r="O3" s="234"/>
      <c r="P3" s="234"/>
      <c r="Q3" s="234"/>
      <c r="R3" s="234"/>
      <c r="S3" s="233"/>
      <c r="T3" s="233"/>
      <c r="U3" s="234"/>
      <c r="V3" s="234"/>
      <c r="W3" s="234"/>
      <c r="X3" s="234"/>
      <c r="Y3" s="234"/>
      <c r="Z3" s="234"/>
    </row>
    <row r="4" spans="1:26" ht="21">
      <c r="A4" s="643" t="s">
        <v>270</v>
      </c>
      <c r="B4" s="643"/>
      <c r="C4" s="643"/>
      <c r="D4" s="643"/>
      <c r="E4" s="643"/>
      <c r="F4" s="643"/>
      <c r="G4" s="643"/>
      <c r="H4" s="643"/>
      <c r="I4" s="643"/>
      <c r="J4" s="643"/>
      <c r="K4" s="643"/>
      <c r="L4" s="643"/>
      <c r="M4" s="643"/>
      <c r="N4" s="643"/>
      <c r="O4" s="643"/>
      <c r="P4" s="643"/>
      <c r="Q4" s="643"/>
      <c r="R4" s="643"/>
      <c r="S4" s="643"/>
      <c r="T4" s="643"/>
      <c r="U4" s="643"/>
      <c r="V4" s="643"/>
      <c r="W4" s="643"/>
      <c r="X4" s="643"/>
      <c r="Y4" s="643"/>
      <c r="Z4" s="643"/>
    </row>
    <row r="5" spans="1:26" ht="5.25"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row>
    <row r="6" spans="1:26" ht="14.25" customHeight="1">
      <c r="A6" s="227"/>
      <c r="B6" s="227"/>
      <c r="C6" s="227"/>
      <c r="D6" s="227"/>
      <c r="E6" s="227"/>
      <c r="F6" s="227"/>
      <c r="G6" s="227"/>
      <c r="H6" s="227"/>
      <c r="I6" s="227"/>
      <c r="J6" s="227"/>
      <c r="K6" s="227"/>
      <c r="L6" s="227"/>
      <c r="M6" s="227"/>
      <c r="N6" s="227"/>
      <c r="O6" s="227"/>
      <c r="P6" s="232"/>
      <c r="Q6" s="227"/>
      <c r="R6" s="227"/>
      <c r="S6" s="227"/>
      <c r="T6" s="227"/>
      <c r="U6" s="227"/>
      <c r="V6" s="227"/>
      <c r="W6" s="227"/>
      <c r="X6" s="227"/>
      <c r="Y6" s="227"/>
      <c r="Z6" s="227"/>
    </row>
    <row r="7" spans="1:26" ht="15.75" customHeight="1">
      <c r="B7" s="227"/>
      <c r="C7" s="227"/>
      <c r="D7" s="234"/>
      <c r="E7" s="234"/>
      <c r="F7" s="234"/>
      <c r="G7" s="234"/>
      <c r="H7" s="234"/>
      <c r="I7" s="234"/>
      <c r="J7" s="234"/>
      <c r="K7" s="234"/>
      <c r="L7" s="234"/>
      <c r="M7" s="234"/>
      <c r="N7" s="234"/>
      <c r="O7" s="234"/>
      <c r="P7" s="234"/>
      <c r="Q7" s="234"/>
      <c r="R7" s="234"/>
      <c r="S7" s="234"/>
      <c r="T7" s="234"/>
      <c r="U7" s="234"/>
      <c r="V7" s="234"/>
      <c r="W7" s="234"/>
      <c r="X7" s="234"/>
      <c r="Y7" s="234"/>
      <c r="Z7" s="234"/>
    </row>
    <row r="8" spans="1:26" ht="14.25" customHeight="1">
      <c r="B8" s="227"/>
      <c r="C8" s="227"/>
      <c r="D8" s="234"/>
      <c r="E8" s="234"/>
      <c r="F8" s="234"/>
      <c r="G8" s="234"/>
      <c r="H8" s="234"/>
      <c r="I8" s="234"/>
      <c r="J8" s="234"/>
      <c r="N8" s="644"/>
      <c r="O8" s="645"/>
      <c r="P8" s="645"/>
      <c r="Q8" s="646"/>
      <c r="R8" s="545" t="s">
        <v>271</v>
      </c>
      <c r="S8" s="647"/>
      <c r="T8" s="648"/>
      <c r="U8" s="545" t="s">
        <v>71</v>
      </c>
      <c r="V8" s="604"/>
      <c r="W8" s="604"/>
      <c r="X8" s="546"/>
      <c r="Y8" s="644" t="s">
        <v>104</v>
      </c>
      <c r="Z8" s="649"/>
    </row>
    <row r="9" spans="1:26" ht="20.100000000000001" customHeight="1">
      <c r="B9" s="66" t="s">
        <v>72</v>
      </c>
      <c r="E9" s="634"/>
      <c r="F9" s="462"/>
      <c r="G9" s="462"/>
      <c r="H9" s="41" t="s">
        <v>73</v>
      </c>
      <c r="J9" s="234" t="s">
        <v>74</v>
      </c>
      <c r="L9" s="235" t="s">
        <v>47</v>
      </c>
      <c r="N9" s="545" t="s">
        <v>75</v>
      </c>
      <c r="O9" s="604"/>
      <c r="P9" s="604"/>
      <c r="Q9" s="546"/>
      <c r="R9" s="224"/>
      <c r="S9" s="225"/>
      <c r="T9" s="225"/>
      <c r="U9" s="545" t="s">
        <v>147</v>
      </c>
      <c r="V9" s="604"/>
      <c r="W9" s="604"/>
      <c r="X9" s="546"/>
      <c r="Y9" s="213"/>
      <c r="Z9" s="40"/>
    </row>
    <row r="10" spans="1:26" ht="9.9" customHeight="1">
      <c r="H10" s="234"/>
      <c r="I10" s="234"/>
      <c r="J10" s="234"/>
      <c r="L10" s="235"/>
      <c r="N10" s="558" t="s">
        <v>272</v>
      </c>
      <c r="O10" s="608"/>
      <c r="P10" s="608"/>
      <c r="Q10" s="559"/>
      <c r="R10" s="636"/>
      <c r="S10" s="637"/>
      <c r="T10" s="638"/>
      <c r="U10" s="558" t="s">
        <v>147</v>
      </c>
      <c r="V10" s="608"/>
      <c r="W10" s="608"/>
      <c r="X10" s="559"/>
      <c r="Y10" s="214"/>
      <c r="Z10" s="165"/>
    </row>
    <row r="11" spans="1:26" ht="9.9" customHeight="1">
      <c r="B11" s="624" t="s">
        <v>76</v>
      </c>
      <c r="C11" s="233"/>
      <c r="E11" s="625"/>
      <c r="F11" s="625"/>
      <c r="G11" s="462"/>
      <c r="H11" s="625" t="s">
        <v>73</v>
      </c>
      <c r="I11" s="626"/>
      <c r="J11" s="626" t="s">
        <v>74</v>
      </c>
      <c r="K11" s="626"/>
      <c r="L11" s="642" t="s">
        <v>47</v>
      </c>
      <c r="N11" s="610"/>
      <c r="O11" s="611"/>
      <c r="P11" s="611"/>
      <c r="Q11" s="635"/>
      <c r="R11" s="639"/>
      <c r="S11" s="640"/>
      <c r="T11" s="641"/>
      <c r="U11" s="610"/>
      <c r="V11" s="611"/>
      <c r="W11" s="611"/>
      <c r="X11" s="635"/>
      <c r="Y11" s="215"/>
      <c r="Z11" s="216"/>
    </row>
    <row r="12" spans="1:26" ht="9.9" customHeight="1">
      <c r="B12" s="624"/>
      <c r="C12" s="233"/>
      <c r="E12" s="625"/>
      <c r="F12" s="625"/>
      <c r="G12" s="462"/>
      <c r="H12" s="625"/>
      <c r="I12" s="626"/>
      <c r="J12" s="626"/>
      <c r="K12" s="626"/>
      <c r="L12" s="642"/>
      <c r="N12" s="558" t="s">
        <v>77</v>
      </c>
      <c r="O12" s="608"/>
      <c r="P12" s="608"/>
      <c r="Q12" s="559"/>
      <c r="R12" s="228"/>
      <c r="S12" s="229"/>
      <c r="T12" s="229"/>
      <c r="U12" s="558" t="s">
        <v>147</v>
      </c>
      <c r="V12" s="608"/>
      <c r="W12" s="608"/>
      <c r="X12" s="559"/>
    </row>
    <row r="13" spans="1:26" ht="9.9" customHeight="1">
      <c r="H13" s="234"/>
      <c r="I13" s="234"/>
      <c r="J13" s="234"/>
      <c r="N13" s="610"/>
      <c r="O13" s="611"/>
      <c r="P13" s="611"/>
      <c r="Q13" s="635"/>
      <c r="R13" s="230"/>
      <c r="S13" s="231"/>
      <c r="T13" s="231"/>
      <c r="U13" s="610"/>
      <c r="V13" s="611"/>
      <c r="W13" s="611"/>
      <c r="X13" s="635"/>
    </row>
    <row r="14" spans="1:26" ht="7.5" customHeight="1" thickBot="1">
      <c r="H14" s="234"/>
      <c r="I14" s="234"/>
      <c r="J14" s="234"/>
      <c r="K14" s="234"/>
      <c r="L14" s="234"/>
      <c r="M14" s="234"/>
      <c r="N14" s="234"/>
      <c r="O14" s="234"/>
      <c r="P14" s="234"/>
      <c r="Q14" s="234"/>
      <c r="R14" s="234"/>
      <c r="S14" s="234"/>
      <c r="T14" s="234"/>
      <c r="U14" s="234"/>
      <c r="V14" s="234"/>
      <c r="W14" s="234"/>
      <c r="X14" s="234"/>
      <c r="Y14" s="234"/>
      <c r="Z14" s="234"/>
    </row>
    <row r="15" spans="1:26" ht="22.5" customHeight="1">
      <c r="A15" s="43" t="s">
        <v>148</v>
      </c>
      <c r="B15" s="242" t="s">
        <v>273</v>
      </c>
      <c r="C15" s="627"/>
      <c r="D15" s="628"/>
      <c r="E15" s="243"/>
      <c r="F15" s="243"/>
      <c r="G15" s="243"/>
      <c r="H15" s="244"/>
      <c r="I15" s="244"/>
      <c r="J15" s="244"/>
      <c r="K15" s="244"/>
      <c r="L15" s="244"/>
      <c r="M15" s="245"/>
      <c r="N15" s="217" t="s">
        <v>103</v>
      </c>
      <c r="O15" s="629" t="s">
        <v>78</v>
      </c>
      <c r="P15" s="630"/>
      <c r="Q15" s="631" t="s">
        <v>274</v>
      </c>
      <c r="R15" s="632"/>
      <c r="S15" s="632"/>
      <c r="T15" s="632"/>
      <c r="U15" s="632"/>
      <c r="V15" s="632"/>
      <c r="W15" s="632"/>
      <c r="X15" s="632"/>
      <c r="Y15" s="632"/>
      <c r="Z15" s="633"/>
    </row>
    <row r="16" spans="1:26" ht="54" customHeight="1" thickBot="1">
      <c r="A16" s="44" t="s">
        <v>149</v>
      </c>
      <c r="B16" s="218" t="s">
        <v>275</v>
      </c>
      <c r="C16" s="621" t="s">
        <v>293</v>
      </c>
      <c r="D16" s="622"/>
      <c r="E16" s="622"/>
      <c r="F16" s="622"/>
      <c r="G16" s="622"/>
      <c r="H16" s="622"/>
      <c r="I16" s="622"/>
      <c r="J16" s="622"/>
      <c r="K16" s="622"/>
      <c r="L16" s="622"/>
      <c r="M16" s="622"/>
      <c r="N16" s="622"/>
      <c r="O16" s="622"/>
      <c r="P16" s="622"/>
      <c r="Q16" s="622"/>
      <c r="R16" s="622"/>
      <c r="S16" s="622"/>
      <c r="T16" s="622"/>
      <c r="U16" s="622"/>
      <c r="V16" s="622"/>
      <c r="W16" s="622"/>
      <c r="X16" s="622"/>
      <c r="Y16" s="622"/>
      <c r="Z16" s="623"/>
    </row>
    <row r="17" spans="1:28" ht="21" customHeight="1">
      <c r="A17" s="541"/>
      <c r="B17" s="607" t="s">
        <v>276</v>
      </c>
      <c r="C17" s="558"/>
      <c r="D17" s="608"/>
      <c r="E17" s="608"/>
      <c r="F17" s="608"/>
      <c r="G17" s="608"/>
      <c r="H17" s="608"/>
      <c r="I17" s="608"/>
      <c r="J17" s="608"/>
      <c r="K17" s="608"/>
      <c r="L17" s="608"/>
      <c r="M17" s="608"/>
      <c r="N17" s="608"/>
      <c r="O17" s="608"/>
      <c r="P17" s="609"/>
      <c r="Q17" s="45"/>
      <c r="R17" s="46"/>
      <c r="S17" s="46"/>
      <c r="T17" s="46"/>
      <c r="U17" s="46"/>
      <c r="V17" s="46"/>
      <c r="W17" s="46"/>
      <c r="X17" s="46"/>
      <c r="Y17" s="46"/>
      <c r="Z17" s="46"/>
    </row>
    <row r="18" spans="1:28" ht="21" customHeight="1" thickBot="1">
      <c r="A18" s="606"/>
      <c r="B18" s="546"/>
      <c r="C18" s="610"/>
      <c r="D18" s="611"/>
      <c r="E18" s="611"/>
      <c r="F18" s="611"/>
      <c r="G18" s="611"/>
      <c r="H18" s="611"/>
      <c r="I18" s="611"/>
      <c r="J18" s="611"/>
      <c r="K18" s="611"/>
      <c r="L18" s="611"/>
      <c r="M18" s="611"/>
      <c r="N18" s="611"/>
      <c r="O18" s="611"/>
      <c r="P18" s="612"/>
      <c r="Q18" s="236"/>
      <c r="R18" s="236"/>
      <c r="S18" s="236"/>
      <c r="T18" s="236"/>
      <c r="U18" s="236"/>
      <c r="V18" s="236"/>
      <c r="W18" s="236"/>
      <c r="X18" s="236"/>
      <c r="Y18" s="236"/>
      <c r="Z18" s="236"/>
    </row>
    <row r="19" spans="1:28" ht="18" customHeight="1">
      <c r="A19" s="541" t="s">
        <v>149</v>
      </c>
      <c r="B19" s="549" t="s">
        <v>277</v>
      </c>
      <c r="C19" s="558" t="s">
        <v>294</v>
      </c>
      <c r="D19" s="559"/>
      <c r="E19" s="47" t="s">
        <v>295</v>
      </c>
      <c r="F19" s="47" t="s">
        <v>296</v>
      </c>
      <c r="G19" s="47" t="s">
        <v>297</v>
      </c>
      <c r="H19" s="47"/>
      <c r="I19" s="47" t="s">
        <v>298</v>
      </c>
      <c r="J19" s="47" t="s">
        <v>299</v>
      </c>
      <c r="K19" s="47" t="s">
        <v>300</v>
      </c>
      <c r="L19" s="47"/>
      <c r="M19" s="47"/>
      <c r="N19" s="47"/>
      <c r="O19" s="237"/>
      <c r="P19" s="226"/>
      <c r="Q19" s="48"/>
      <c r="R19" s="48"/>
      <c r="S19" s="48"/>
      <c r="T19" s="48"/>
      <c r="U19" s="48"/>
      <c r="V19" s="48"/>
      <c r="W19" s="48"/>
      <c r="X19" s="48"/>
      <c r="Y19" s="48"/>
      <c r="Z19" s="49"/>
    </row>
    <row r="20" spans="1:28" ht="18" customHeight="1">
      <c r="A20" s="606"/>
      <c r="B20" s="544"/>
      <c r="C20" s="545"/>
      <c r="D20" s="546"/>
      <c r="E20" s="237"/>
      <c r="F20" s="237"/>
      <c r="G20" s="237"/>
      <c r="H20" s="237"/>
      <c r="I20" s="237"/>
      <c r="J20" s="237"/>
      <c r="K20" s="237"/>
      <c r="L20" s="47"/>
      <c r="M20" s="47"/>
      <c r="N20" s="47"/>
      <c r="O20" s="47"/>
      <c r="P20" s="47"/>
      <c r="Q20" s="47"/>
      <c r="R20" s="47"/>
      <c r="S20" s="47"/>
      <c r="T20" s="47"/>
      <c r="U20" s="47"/>
      <c r="V20" s="47"/>
      <c r="W20" s="47"/>
      <c r="X20" s="47"/>
      <c r="Y20" s="47"/>
      <c r="Z20" s="50"/>
    </row>
    <row r="21" spans="1:28" ht="24" customHeight="1" thickBot="1">
      <c r="A21" s="44" t="s">
        <v>149</v>
      </c>
      <c r="B21" s="239" t="s">
        <v>79</v>
      </c>
      <c r="C21" s="613">
        <v>4</v>
      </c>
      <c r="D21" s="614"/>
      <c r="E21" s="51">
        <v>0</v>
      </c>
      <c r="F21" s="51">
        <v>0</v>
      </c>
      <c r="G21" s="51" t="s">
        <v>301</v>
      </c>
      <c r="H21" s="51">
        <v>8</v>
      </c>
      <c r="I21" s="51">
        <v>5</v>
      </c>
      <c r="J21" s="51">
        <v>1</v>
      </c>
      <c r="K21" s="265">
        <v>1</v>
      </c>
      <c r="L21" s="52"/>
      <c r="M21" s="248" t="s">
        <v>150</v>
      </c>
      <c r="N21" s="615" t="s">
        <v>80</v>
      </c>
      <c r="O21" s="616"/>
      <c r="P21" s="617"/>
      <c r="Q21" s="267">
        <v>4</v>
      </c>
      <c r="R21" s="267">
        <v>0</v>
      </c>
      <c r="S21" s="67">
        <v>0</v>
      </c>
      <c r="T21" s="67" t="s">
        <v>302</v>
      </c>
      <c r="U21" s="67">
        <v>8</v>
      </c>
      <c r="V21" s="67">
        <v>5</v>
      </c>
      <c r="W21" s="67">
        <v>1</v>
      </c>
      <c r="X21" s="67">
        <v>1</v>
      </c>
      <c r="Y21" s="618"/>
      <c r="Z21" s="619"/>
      <c r="AA21" s="42"/>
    </row>
    <row r="22" spans="1:28" ht="24" customHeight="1" thickBot="1">
      <c r="A22" s="44" t="s">
        <v>149</v>
      </c>
      <c r="B22" s="239" t="s">
        <v>82</v>
      </c>
      <c r="C22" s="620">
        <v>0</v>
      </c>
      <c r="D22" s="620"/>
      <c r="E22" s="237">
        <v>8</v>
      </c>
      <c r="F22" s="237">
        <v>0</v>
      </c>
      <c r="G22" s="237" t="s">
        <v>302</v>
      </c>
      <c r="H22" s="237">
        <v>0</v>
      </c>
      <c r="I22" s="237">
        <v>0</v>
      </c>
      <c r="J22" s="237">
        <v>0</v>
      </c>
      <c r="K22" s="237">
        <v>0</v>
      </c>
      <c r="L22" s="237" t="s">
        <v>302</v>
      </c>
      <c r="M22" s="237">
        <v>0</v>
      </c>
      <c r="N22" s="237">
        <v>0</v>
      </c>
      <c r="O22" s="237">
        <v>0</v>
      </c>
      <c r="P22" s="266">
        <v>0</v>
      </c>
      <c r="Q22" s="68"/>
      <c r="R22" s="62"/>
      <c r="S22" s="62"/>
      <c r="T22" s="62"/>
      <c r="U22" s="62"/>
      <c r="V22" s="62"/>
      <c r="W22" s="62"/>
      <c r="X22" s="62"/>
      <c r="Y22" s="62"/>
      <c r="Z22" s="62"/>
      <c r="AA22" s="583"/>
      <c r="AB22" s="583"/>
    </row>
    <row r="23" spans="1:28" ht="46.5" customHeight="1">
      <c r="A23" s="44" t="s">
        <v>149</v>
      </c>
      <c r="B23" s="252" t="s">
        <v>81</v>
      </c>
      <c r="C23" s="601" t="s">
        <v>303</v>
      </c>
      <c r="D23" s="602"/>
      <c r="E23" s="602"/>
      <c r="F23" s="602"/>
      <c r="G23" s="602"/>
      <c r="H23" s="602"/>
      <c r="I23" s="602"/>
      <c r="J23" s="602"/>
      <c r="K23" s="602"/>
      <c r="L23" s="602"/>
      <c r="M23" s="602"/>
      <c r="N23" s="602"/>
      <c r="O23" s="602"/>
      <c r="P23" s="602"/>
      <c r="Q23" s="602"/>
      <c r="R23" s="602"/>
      <c r="S23" s="602"/>
      <c r="T23" s="602"/>
      <c r="U23" s="602"/>
      <c r="V23" s="602"/>
      <c r="W23" s="602"/>
      <c r="X23" s="602"/>
      <c r="Y23" s="602"/>
      <c r="Z23" s="603"/>
    </row>
    <row r="24" spans="1:28" ht="46.5" customHeight="1">
      <c r="A24" s="219" t="s">
        <v>150</v>
      </c>
      <c r="B24" s="220" t="s">
        <v>279</v>
      </c>
      <c r="C24" s="560" t="s">
        <v>303</v>
      </c>
      <c r="D24" s="561"/>
      <c r="E24" s="561"/>
      <c r="F24" s="561"/>
      <c r="G24" s="561"/>
      <c r="H24" s="561"/>
      <c r="I24" s="561"/>
      <c r="J24" s="561"/>
      <c r="K24" s="561"/>
      <c r="L24" s="561"/>
      <c r="M24" s="561"/>
      <c r="N24" s="561"/>
      <c r="O24" s="561"/>
      <c r="P24" s="561"/>
      <c r="Q24" s="561"/>
      <c r="R24" s="561"/>
      <c r="S24" s="561"/>
      <c r="T24" s="561"/>
      <c r="U24" s="561"/>
      <c r="V24" s="561"/>
      <c r="W24" s="561"/>
      <c r="X24" s="561"/>
      <c r="Y24" s="561"/>
      <c r="Z24" s="562"/>
    </row>
    <row r="25" spans="1:28" ht="18" customHeight="1">
      <c r="A25" s="44" t="s">
        <v>151</v>
      </c>
      <c r="B25" s="226" t="s">
        <v>83</v>
      </c>
      <c r="C25" s="207" t="s">
        <v>152</v>
      </c>
      <c r="D25" s="208"/>
      <c r="E25" s="208"/>
      <c r="F25" s="208"/>
      <c r="G25" s="208"/>
      <c r="H25" s="208"/>
      <c r="I25" s="208"/>
      <c r="J25" s="208"/>
      <c r="K25" s="208"/>
      <c r="L25" s="208"/>
      <c r="M25" s="237" t="s">
        <v>149</v>
      </c>
      <c r="N25" s="563" t="s">
        <v>105</v>
      </c>
      <c r="O25" s="564"/>
      <c r="P25" s="564"/>
      <c r="Q25" s="564"/>
      <c r="R25" s="564"/>
      <c r="S25" s="565"/>
      <c r="T25" s="545" t="s">
        <v>310</v>
      </c>
      <c r="U25" s="604"/>
      <c r="V25" s="604"/>
      <c r="W25" s="604"/>
      <c r="X25" s="604"/>
      <c r="Y25" s="604"/>
      <c r="Z25" s="605"/>
    </row>
    <row r="26" spans="1:28" ht="18" customHeight="1" thickBot="1">
      <c r="A26" s="254" t="s">
        <v>149</v>
      </c>
      <c r="B26" s="255" t="s">
        <v>84</v>
      </c>
      <c r="C26" s="256" t="s">
        <v>280</v>
      </c>
      <c r="D26" s="257"/>
      <c r="E26" s="257"/>
      <c r="F26" s="257"/>
      <c r="G26" s="257"/>
      <c r="H26" s="257"/>
      <c r="I26" s="257"/>
      <c r="J26" s="257"/>
      <c r="K26" s="257"/>
      <c r="L26" s="257"/>
      <c r="M26" s="257"/>
      <c r="N26" s="257"/>
      <c r="O26" s="257"/>
      <c r="P26" s="257"/>
      <c r="Q26" s="257"/>
      <c r="R26" s="257"/>
      <c r="S26" s="257"/>
      <c r="T26" s="257"/>
      <c r="U26" s="257"/>
      <c r="V26" s="257"/>
      <c r="W26" s="257"/>
      <c r="X26" s="257"/>
      <c r="Y26" s="257"/>
      <c r="Z26" s="258"/>
    </row>
    <row r="27" spans="1:28" ht="12" customHeight="1">
      <c r="B27" s="58"/>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8" ht="20.100000000000001" customHeight="1" thickBot="1">
      <c r="B28" s="57"/>
      <c r="C28" s="53"/>
      <c r="D28" s="53"/>
      <c r="E28" s="53"/>
      <c r="F28" s="53"/>
      <c r="G28" s="53"/>
      <c r="H28" s="53"/>
      <c r="I28" s="53"/>
      <c r="J28" s="53"/>
      <c r="K28" s="53"/>
      <c r="L28" s="53"/>
      <c r="M28" s="53"/>
      <c r="N28" s="53"/>
      <c r="O28" s="53"/>
      <c r="P28" s="53"/>
      <c r="Q28" s="53"/>
      <c r="R28" s="53"/>
      <c r="S28" s="53"/>
      <c r="T28" s="53"/>
      <c r="U28" s="53"/>
      <c r="V28" s="53"/>
      <c r="W28" s="53"/>
      <c r="X28" s="53"/>
      <c r="Y28" s="53"/>
      <c r="Z28" s="53"/>
    </row>
    <row r="29" spans="1:28" ht="18" customHeight="1" thickBot="1">
      <c r="A29" s="59" t="s">
        <v>149</v>
      </c>
      <c r="B29" s="221" t="s">
        <v>281</v>
      </c>
      <c r="C29" s="566" t="s">
        <v>306</v>
      </c>
      <c r="D29" s="567"/>
      <c r="E29" s="567"/>
      <c r="F29" s="567"/>
      <c r="G29" s="567"/>
      <c r="H29" s="567"/>
      <c r="I29" s="567"/>
      <c r="J29" s="568"/>
      <c r="K29" s="566" t="s">
        <v>307</v>
      </c>
      <c r="L29" s="569"/>
      <c r="M29" s="569"/>
      <c r="N29" s="569"/>
      <c r="O29" s="569"/>
      <c r="P29" s="570"/>
    </row>
    <row r="30" spans="1:28" ht="17.25" customHeight="1">
      <c r="A30" s="584" t="s">
        <v>149</v>
      </c>
      <c r="B30" s="586" t="s">
        <v>85</v>
      </c>
      <c r="C30" s="588" t="s">
        <v>304</v>
      </c>
      <c r="D30" s="589"/>
      <c r="E30" s="589"/>
      <c r="F30" s="589"/>
      <c r="G30" s="589"/>
      <c r="H30" s="589"/>
      <c r="I30" s="589"/>
      <c r="J30" s="590"/>
      <c r="K30" s="591" t="s">
        <v>305</v>
      </c>
      <c r="L30" s="592"/>
      <c r="M30" s="592"/>
      <c r="N30" s="592"/>
      <c r="O30" s="592"/>
      <c r="P30" s="593"/>
      <c r="Q30" s="596" t="s">
        <v>284</v>
      </c>
      <c r="R30" s="597"/>
      <c r="S30" s="597"/>
      <c r="T30" s="597"/>
      <c r="U30" s="598"/>
      <c r="V30" s="268">
        <v>0</v>
      </c>
      <c r="W30" s="268">
        <v>1</v>
      </c>
      <c r="X30" s="268">
        <v>4</v>
      </c>
      <c r="Y30" s="269">
        <v>2</v>
      </c>
      <c r="Z30" s="240"/>
    </row>
    <row r="31" spans="1:28" ht="17.25" customHeight="1">
      <c r="A31" s="584"/>
      <c r="B31" s="586"/>
      <c r="C31" s="591" t="s">
        <v>86</v>
      </c>
      <c r="D31" s="599"/>
      <c r="E31" s="599"/>
      <c r="F31" s="599"/>
      <c r="G31" s="599"/>
      <c r="H31" s="599"/>
      <c r="I31" s="599"/>
      <c r="J31" s="600"/>
      <c r="K31" s="594"/>
      <c r="L31" s="334"/>
      <c r="M31" s="334"/>
      <c r="N31" s="334"/>
      <c r="O31" s="334"/>
      <c r="P31" s="595"/>
      <c r="Q31" s="571" t="s">
        <v>285</v>
      </c>
      <c r="R31" s="572"/>
      <c r="S31" s="572"/>
      <c r="T31" s="572"/>
      <c r="U31" s="313"/>
      <c r="V31" s="226">
        <v>2</v>
      </c>
      <c r="W31" s="226">
        <v>5</v>
      </c>
      <c r="X31" s="226">
        <v>9</v>
      </c>
      <c r="Y31" s="270"/>
      <c r="Z31" s="240"/>
    </row>
    <row r="32" spans="1:28" ht="17.25" customHeight="1">
      <c r="A32" s="585"/>
      <c r="B32" s="587"/>
      <c r="C32" s="573" t="s">
        <v>87</v>
      </c>
      <c r="D32" s="574"/>
      <c r="E32" s="574"/>
      <c r="F32" s="574"/>
      <c r="G32" s="574"/>
      <c r="H32" s="574"/>
      <c r="I32" s="574"/>
      <c r="J32" s="575"/>
      <c r="K32" s="576" t="s">
        <v>88</v>
      </c>
      <c r="L32" s="577"/>
      <c r="M32" s="577"/>
      <c r="N32" s="577"/>
      <c r="O32" s="577"/>
      <c r="P32" s="578"/>
      <c r="Q32" s="579" t="s">
        <v>286</v>
      </c>
      <c r="R32" s="580"/>
      <c r="S32" s="580"/>
      <c r="T32" s="580"/>
      <c r="U32" s="311"/>
      <c r="V32" s="238"/>
      <c r="W32" s="238"/>
      <c r="X32" s="581"/>
      <c r="Y32" s="582"/>
      <c r="Z32" s="240"/>
    </row>
    <row r="33" spans="1:26" ht="20.25" customHeight="1" thickBot="1">
      <c r="A33" s="44" t="s">
        <v>149</v>
      </c>
      <c r="B33" s="239" t="s">
        <v>89</v>
      </c>
      <c r="C33" s="207" t="s">
        <v>106</v>
      </c>
      <c r="D33" s="208"/>
      <c r="E33" s="208"/>
      <c r="F33" s="208"/>
      <c r="G33" s="208"/>
      <c r="H33" s="208"/>
      <c r="I33" s="208"/>
      <c r="J33" s="208"/>
      <c r="K33" s="54"/>
      <c r="L33" s="54"/>
      <c r="M33" s="54"/>
      <c r="N33" s="54"/>
      <c r="O33" s="54"/>
      <c r="P33" s="54"/>
      <c r="Q33" s="54"/>
      <c r="R33" s="54"/>
      <c r="S33" s="54"/>
      <c r="T33" s="54"/>
      <c r="U33" s="54"/>
      <c r="V33" s="54"/>
      <c r="W33" s="54"/>
      <c r="X33" s="55"/>
      <c r="Y33" s="56"/>
      <c r="Z33" s="53"/>
    </row>
    <row r="34" spans="1:26" ht="26.25" customHeight="1" thickBot="1">
      <c r="A34" s="44" t="s">
        <v>149</v>
      </c>
      <c r="B34" s="239" t="s">
        <v>107</v>
      </c>
      <c r="C34" s="558">
        <v>1</v>
      </c>
      <c r="D34" s="559"/>
      <c r="E34" s="47">
        <v>3</v>
      </c>
      <c r="F34" s="47">
        <v>0</v>
      </c>
      <c r="G34" s="47">
        <v>0</v>
      </c>
      <c r="H34" s="47">
        <v>0</v>
      </c>
      <c r="I34" s="47">
        <v>0</v>
      </c>
      <c r="J34" s="224">
        <v>0</v>
      </c>
      <c r="K34" s="69"/>
      <c r="L34" s="70"/>
      <c r="M34" s="70"/>
      <c r="N34" s="70"/>
      <c r="O34" s="70"/>
      <c r="P34" s="70"/>
      <c r="Q34" s="70"/>
      <c r="R34" s="70"/>
      <c r="S34" s="70"/>
      <c r="T34" s="70"/>
      <c r="U34" s="70"/>
      <c r="V34" s="70"/>
      <c r="W34" s="70"/>
      <c r="X34" s="70"/>
      <c r="Y34" s="70"/>
    </row>
    <row r="35" spans="1:26" ht="18" customHeight="1">
      <c r="A35" s="541" t="s">
        <v>149</v>
      </c>
      <c r="B35" s="543" t="s">
        <v>287</v>
      </c>
      <c r="C35" s="545" t="s">
        <v>294</v>
      </c>
      <c r="D35" s="546"/>
      <c r="E35" s="271" t="s">
        <v>295</v>
      </c>
      <c r="F35" s="271" t="s">
        <v>296</v>
      </c>
      <c r="G35" s="271" t="s">
        <v>297</v>
      </c>
      <c r="H35" s="271" t="s">
        <v>308</v>
      </c>
      <c r="I35" s="271" t="s">
        <v>298</v>
      </c>
      <c r="J35" s="271" t="s">
        <v>299</v>
      </c>
      <c r="K35" s="272" t="s">
        <v>300</v>
      </c>
      <c r="L35" s="263"/>
      <c r="M35" s="263"/>
      <c r="N35" s="263"/>
      <c r="O35" s="263"/>
      <c r="P35" s="263"/>
      <c r="Q35" s="263"/>
      <c r="R35" s="263"/>
      <c r="S35" s="263"/>
      <c r="T35" s="263"/>
      <c r="U35" s="263"/>
      <c r="V35" s="263"/>
      <c r="W35" s="263"/>
      <c r="X35" s="263"/>
      <c r="Y35" s="264"/>
    </row>
    <row r="36" spans="1:26" ht="18" customHeight="1">
      <c r="A36" s="542"/>
      <c r="B36" s="544"/>
      <c r="C36" s="547"/>
      <c r="D36" s="547"/>
      <c r="E36" s="262"/>
      <c r="F36" s="262"/>
      <c r="G36" s="262"/>
      <c r="H36" s="262"/>
      <c r="I36" s="262"/>
      <c r="J36" s="262"/>
      <c r="K36" s="262"/>
      <c r="L36" s="262"/>
      <c r="M36" s="262"/>
      <c r="N36" s="262"/>
      <c r="O36" s="262"/>
      <c r="P36" s="262"/>
      <c r="Q36" s="262"/>
      <c r="R36" s="262"/>
      <c r="S36" s="262"/>
      <c r="T36" s="262"/>
      <c r="U36" s="262"/>
      <c r="V36" s="262"/>
      <c r="W36" s="262"/>
      <c r="X36" s="262"/>
      <c r="Y36" s="251"/>
    </row>
    <row r="37" spans="1:26">
      <c r="A37" s="541" t="s">
        <v>149</v>
      </c>
      <c r="B37" s="549" t="s">
        <v>90</v>
      </c>
      <c r="C37" s="551" t="s">
        <v>309</v>
      </c>
      <c r="D37" s="552"/>
      <c r="E37" s="552"/>
      <c r="F37" s="552"/>
      <c r="G37" s="552"/>
      <c r="H37" s="552"/>
      <c r="I37" s="552"/>
      <c r="J37" s="552"/>
      <c r="K37" s="552"/>
      <c r="L37" s="552"/>
      <c r="M37" s="552"/>
      <c r="N37" s="552"/>
      <c r="O37" s="552"/>
      <c r="P37" s="552"/>
      <c r="Q37" s="552"/>
      <c r="R37" s="552"/>
      <c r="S37" s="552"/>
      <c r="T37" s="552"/>
      <c r="U37" s="552"/>
      <c r="V37" s="552"/>
      <c r="W37" s="552"/>
      <c r="X37" s="461"/>
      <c r="Y37" s="553"/>
    </row>
    <row r="38" spans="1:26" ht="42" customHeight="1" thickBot="1">
      <c r="A38" s="548"/>
      <c r="B38" s="550"/>
      <c r="C38" s="554"/>
      <c r="D38" s="555"/>
      <c r="E38" s="555"/>
      <c r="F38" s="555"/>
      <c r="G38" s="555"/>
      <c r="H38" s="555"/>
      <c r="I38" s="555"/>
      <c r="J38" s="555"/>
      <c r="K38" s="555"/>
      <c r="L38" s="555"/>
      <c r="M38" s="555"/>
      <c r="N38" s="555"/>
      <c r="O38" s="555"/>
      <c r="P38" s="555"/>
      <c r="Q38" s="555"/>
      <c r="R38" s="555"/>
      <c r="S38" s="555"/>
      <c r="T38" s="555"/>
      <c r="U38" s="555"/>
      <c r="V38" s="555"/>
      <c r="W38" s="555"/>
      <c r="X38" s="556"/>
      <c r="Y38" s="557"/>
    </row>
    <row r="39" spans="1:26" ht="12.75" customHeight="1"/>
    <row r="40" spans="1:26" ht="12.75" customHeight="1">
      <c r="B40" s="41" t="s">
        <v>288</v>
      </c>
    </row>
    <row r="41" spans="1:26" ht="12.75" customHeight="1">
      <c r="B41" s="41" t="s">
        <v>289</v>
      </c>
    </row>
    <row r="42" spans="1:26" ht="12.75" customHeight="1">
      <c r="B42" s="41" t="s">
        <v>290</v>
      </c>
    </row>
    <row r="43" spans="1:26" ht="12.75" customHeight="1">
      <c r="B43" s="41" t="s">
        <v>291</v>
      </c>
    </row>
    <row r="44" spans="1:26">
      <c r="B44" s="41" t="s">
        <v>292</v>
      </c>
    </row>
  </sheetData>
  <mergeCells count="61">
    <mergeCell ref="A4:Z4"/>
    <mergeCell ref="N8:Q8"/>
    <mergeCell ref="R8:T8"/>
    <mergeCell ref="U8:X8"/>
    <mergeCell ref="Y8:Z8"/>
    <mergeCell ref="C15:D15"/>
    <mergeCell ref="O15:P15"/>
    <mergeCell ref="Q15:Z15"/>
    <mergeCell ref="E9:G9"/>
    <mergeCell ref="N9:Q9"/>
    <mergeCell ref="U9:X9"/>
    <mergeCell ref="N10:Q11"/>
    <mergeCell ref="R10:T11"/>
    <mergeCell ref="U10:X11"/>
    <mergeCell ref="K11:K12"/>
    <mergeCell ref="L11:L12"/>
    <mergeCell ref="N12:Q13"/>
    <mergeCell ref="U12:X13"/>
    <mergeCell ref="B11:B12"/>
    <mergeCell ref="E11:G12"/>
    <mergeCell ref="H11:H12"/>
    <mergeCell ref="I11:I12"/>
    <mergeCell ref="J11:J12"/>
    <mergeCell ref="C21:D21"/>
    <mergeCell ref="N21:P21"/>
    <mergeCell ref="Y21:Z21"/>
    <mergeCell ref="C22:D22"/>
    <mergeCell ref="C16:Z16"/>
    <mergeCell ref="A17:A18"/>
    <mergeCell ref="B17:B18"/>
    <mergeCell ref="C17:P18"/>
    <mergeCell ref="A19:A20"/>
    <mergeCell ref="B19:B20"/>
    <mergeCell ref="C19:D19"/>
    <mergeCell ref="C20:D20"/>
    <mergeCell ref="AA22:AB22"/>
    <mergeCell ref="A30:A32"/>
    <mergeCell ref="B30:B32"/>
    <mergeCell ref="C30:J30"/>
    <mergeCell ref="K30:P31"/>
    <mergeCell ref="Q30:U30"/>
    <mergeCell ref="C31:J31"/>
    <mergeCell ref="C23:Z23"/>
    <mergeCell ref="T25:Z25"/>
    <mergeCell ref="C34:D34"/>
    <mergeCell ref="C24:Z24"/>
    <mergeCell ref="N25:S25"/>
    <mergeCell ref="C29:J29"/>
    <mergeCell ref="K29:P29"/>
    <mergeCell ref="Q31:U31"/>
    <mergeCell ref="C32:J32"/>
    <mergeCell ref="K32:P32"/>
    <mergeCell ref="Q32:U32"/>
    <mergeCell ref="X32:Y32"/>
    <mergeCell ref="A35:A36"/>
    <mergeCell ref="B35:B36"/>
    <mergeCell ref="C35:D35"/>
    <mergeCell ref="C36:D36"/>
    <mergeCell ref="A37:A38"/>
    <mergeCell ref="B37:B38"/>
    <mergeCell ref="C37:Y38"/>
  </mergeCells>
  <phoneticPr fontId="2"/>
  <pageMargins left="0.51181102362204722" right="0.39370078740157483" top="0.78740157480314965" bottom="0.39370078740157483" header="0.19685039370078741" footer="0.19685039370078741"/>
  <pageSetup paperSize="9" scale="96"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D2F844-78AB-41CB-943C-00D4674112C7}">
  <sheetPr>
    <pageSetUpPr fitToPage="1"/>
  </sheetPr>
  <dimension ref="A1:S23"/>
  <sheetViews>
    <sheetView zoomScale="80" zoomScaleNormal="80" workbookViewId="0"/>
  </sheetViews>
  <sheetFormatPr defaultRowHeight="26.1" customHeight="1"/>
  <cols>
    <col min="1" max="1" width="4" customWidth="1"/>
    <col min="2" max="2" width="18.33203125" customWidth="1"/>
    <col min="3" max="3" width="8.44140625" customWidth="1"/>
    <col min="4" max="4" width="10.33203125" style="100" customWidth="1"/>
    <col min="5" max="5" width="10.6640625" style="100" customWidth="1"/>
    <col min="6" max="6" width="5.33203125" customWidth="1"/>
    <col min="7" max="7" width="5.33203125" style="188" customWidth="1"/>
    <col min="8" max="8" width="4.6640625" style="188" customWidth="1"/>
    <col min="9" max="12" width="9.44140625" style="188" customWidth="1"/>
    <col min="13" max="15" width="9" style="188"/>
    <col min="16" max="16" width="27.109375" customWidth="1"/>
    <col min="17" max="17" width="9.109375" customWidth="1"/>
    <col min="19" max="19" width="13.109375" customWidth="1"/>
  </cols>
  <sheetData>
    <row r="1" spans="1:19" ht="26.1" customHeight="1" thickBot="1">
      <c r="B1" s="650" t="s">
        <v>329</v>
      </c>
      <c r="C1" s="651"/>
      <c r="D1" s="651"/>
      <c r="E1" s="652"/>
      <c r="F1" s="653" t="s">
        <v>233</v>
      </c>
      <c r="G1" s="654"/>
      <c r="H1" s="653"/>
      <c r="I1" s="655"/>
      <c r="J1" s="655"/>
      <c r="K1" s="656"/>
      <c r="L1" s="124" t="s">
        <v>234</v>
      </c>
      <c r="M1" s="657" t="str">
        <f>'①依頼文学域長宛(様式1-2)'!G12</f>
        <v>コンピュータ理工学科</v>
      </c>
      <c r="N1" s="658"/>
      <c r="O1" s="658"/>
      <c r="P1" s="658"/>
      <c r="Q1" s="125"/>
    </row>
    <row r="2" spans="1:19" s="128" customFormat="1" ht="26.1" customHeight="1">
      <c r="A2" s="659" t="s">
        <v>235</v>
      </c>
      <c r="B2" s="662" t="s">
        <v>69</v>
      </c>
      <c r="C2" s="665" t="s">
        <v>236</v>
      </c>
      <c r="D2" s="668" t="s">
        <v>237</v>
      </c>
      <c r="E2" s="669"/>
      <c r="F2" s="670" t="s">
        <v>238</v>
      </c>
      <c r="G2" s="673" t="s">
        <v>239</v>
      </c>
      <c r="H2" s="682" t="s">
        <v>240</v>
      </c>
      <c r="I2" s="126" t="s">
        <v>241</v>
      </c>
      <c r="J2" s="685" t="s">
        <v>242</v>
      </c>
      <c r="K2" s="686"/>
      <c r="L2" s="127" t="s">
        <v>243</v>
      </c>
      <c r="M2" s="687" t="s">
        <v>244</v>
      </c>
      <c r="N2" s="687" t="s">
        <v>245</v>
      </c>
      <c r="O2" s="687" t="s">
        <v>246</v>
      </c>
      <c r="P2" s="691" t="s">
        <v>247</v>
      </c>
      <c r="Q2" s="677" t="s">
        <v>70</v>
      </c>
    </row>
    <row r="3" spans="1:19" s="128" customFormat="1" ht="26.1" customHeight="1">
      <c r="A3" s="660"/>
      <c r="B3" s="663"/>
      <c r="C3" s="666"/>
      <c r="D3" s="680" t="s">
        <v>248</v>
      </c>
      <c r="E3" s="680" t="s">
        <v>249</v>
      </c>
      <c r="F3" s="671"/>
      <c r="G3" s="674"/>
      <c r="H3" s="683"/>
      <c r="I3" s="129" t="s">
        <v>250</v>
      </c>
      <c r="J3" s="130" t="s">
        <v>100</v>
      </c>
      <c r="K3" s="131" t="s">
        <v>251</v>
      </c>
      <c r="L3" s="132" t="s">
        <v>252</v>
      </c>
      <c r="M3" s="688"/>
      <c r="N3" s="688"/>
      <c r="O3" s="689"/>
      <c r="P3" s="692"/>
      <c r="Q3" s="678"/>
      <c r="S3" s="676" t="s">
        <v>267</v>
      </c>
    </row>
    <row r="4" spans="1:19" s="128" customFormat="1" ht="13.5" customHeight="1" thickBot="1">
      <c r="A4" s="661"/>
      <c r="B4" s="664"/>
      <c r="C4" s="667"/>
      <c r="D4" s="681"/>
      <c r="E4" s="681"/>
      <c r="F4" s="672"/>
      <c r="G4" s="675"/>
      <c r="H4" s="684"/>
      <c r="I4" s="133"/>
      <c r="J4" s="134">
        <v>6</v>
      </c>
      <c r="K4" s="135"/>
      <c r="L4" s="136"/>
      <c r="M4" s="137">
        <v>9.5</v>
      </c>
      <c r="N4" s="137">
        <v>2.04</v>
      </c>
      <c r="O4" s="690"/>
      <c r="P4" s="693"/>
      <c r="Q4" s="679"/>
      <c r="S4" s="676"/>
    </row>
    <row r="5" spans="1:19" s="150" customFormat="1" ht="26.1" customHeight="1">
      <c r="A5" s="138">
        <v>1</v>
      </c>
      <c r="B5" s="212" t="str">
        <f>②短期雇用!C17</f>
        <v>山梨 太郎</v>
      </c>
      <c r="C5" s="140"/>
      <c r="D5" s="141"/>
      <c r="E5" s="141"/>
      <c r="F5" s="139">
        <f>④出勤予定表4月!AA43</f>
        <v>26</v>
      </c>
      <c r="G5" s="142">
        <v>965</v>
      </c>
      <c r="H5" s="143"/>
      <c r="I5" s="144">
        <f t="shared" ref="I5:I20" si="0">+F5*G5</f>
        <v>25090</v>
      </c>
      <c r="J5" s="145">
        <f>IF(H5=1,INT(I5*$J$4/1000),0)</f>
        <v>0</v>
      </c>
      <c r="K5" s="146">
        <f>IF(I5&lt;88000,ROUNDDOWN(I5*3.063%,),IF(I5&lt;92000,3200,IF(I5&lt;95000,3300,IF(I5&lt;97000,3400,IF(I5&lt;99000,3500,IF(I5&lt;103000,3600,IF(I5&lt;105000,3700,IF(I5&lt;109000,3800,0))))))))</f>
        <v>768</v>
      </c>
      <c r="L5" s="147">
        <f>SUM(I5-K5-J5)</f>
        <v>24322</v>
      </c>
      <c r="M5" s="148">
        <f>IF(H5=1,ROUND(I5*$M$4/1000,),0)</f>
        <v>0</v>
      </c>
      <c r="N5" s="148">
        <f>ROUND(I5*$N$4/1000,)</f>
        <v>51</v>
      </c>
      <c r="O5" s="148">
        <f>SUM(M5:N5)</f>
        <v>51</v>
      </c>
      <c r="P5" s="222" t="str">
        <f>②短期雇用!C23</f>
        <v>科学研究費－基盤S武田信玄（経費コード：M18H000000）</v>
      </c>
      <c r="Q5" s="149"/>
      <c r="S5" s="241">
        <f>(I5+N5)*0.1</f>
        <v>2514.1000000000004</v>
      </c>
    </row>
    <row r="6" spans="1:19" s="150" customFormat="1" ht="26.1" customHeight="1">
      <c r="A6" s="151">
        <v>2</v>
      </c>
      <c r="B6" s="152"/>
      <c r="C6" s="153"/>
      <c r="D6" s="154"/>
      <c r="E6" s="154"/>
      <c r="F6" s="152">
        <f>④出勤予定表5月!AA43</f>
        <v>0</v>
      </c>
      <c r="G6" s="155">
        <v>965</v>
      </c>
      <c r="H6" s="143"/>
      <c r="I6" s="144">
        <f t="shared" si="0"/>
        <v>0</v>
      </c>
      <c r="J6" s="156">
        <f>IF(H6=1,INT(I6*$J$4/1000),0)</f>
        <v>0</v>
      </c>
      <c r="K6" s="146">
        <f>IF(I6&lt;88000,ROUNDDOWN(I6*3.063%,),IF(I6&lt;92000,3200,IF(I6&lt;95000,3300,IF(I6&lt;97000,3400,IF(I6&lt;99000,3500,IF(I6&lt;103000,3600,IF(I6&lt;105000,3700,IF(I6&lt;109000,3800,0))))))))</f>
        <v>0</v>
      </c>
      <c r="L6" s="157">
        <f>SUM(I6-K6-J6)</f>
        <v>0</v>
      </c>
      <c r="M6" s="158">
        <f t="shared" ref="M6:M20" si="1">IF(H6=1,ROUND(I6*$M$4/1000,),0)</f>
        <v>0</v>
      </c>
      <c r="N6" s="158">
        <f>ROUND(I6*$N$4/1000,)</f>
        <v>0</v>
      </c>
      <c r="O6" s="159">
        <f>SUM(M6:N6)</f>
        <v>0</v>
      </c>
      <c r="P6" s="223" t="str">
        <f>②短期雇用!C23</f>
        <v>科学研究費－基盤S武田信玄（経費コード：M18H000000）</v>
      </c>
      <c r="Q6" s="161"/>
    </row>
    <row r="7" spans="1:19" s="150" customFormat="1" ht="26.1" customHeight="1">
      <c r="A7" s="151">
        <v>3</v>
      </c>
      <c r="B7" s="152"/>
      <c r="C7" s="153"/>
      <c r="D7" s="154"/>
      <c r="E7" s="154"/>
      <c r="F7" s="152"/>
      <c r="G7" s="155"/>
      <c r="H7" s="143"/>
      <c r="I7" s="144">
        <f t="shared" si="0"/>
        <v>0</v>
      </c>
      <c r="J7" s="156">
        <f>IF(H7=1,INT(I7*$J$4/1000),0)</f>
        <v>0</v>
      </c>
      <c r="K7" s="146">
        <f t="shared" ref="K7:K20" si="2">IF(I7&lt;88000,ROUNDDOWN(I7*3.063%,),IF(I7&lt;92000,3200,IF(I7&lt;95000,3300,IF(I7&lt;97000,3400,IF(I7&lt;99000,3500,IF(I7&lt;103000,3600,IF(I7&lt;105000,3700,IF(I7&lt;109000,3800,0))))))))</f>
        <v>0</v>
      </c>
      <c r="L7" s="157">
        <f>SUM(I7-K7-J7)</f>
        <v>0</v>
      </c>
      <c r="M7" s="158">
        <f t="shared" si="1"/>
        <v>0</v>
      </c>
      <c r="N7" s="158">
        <f t="shared" ref="N7:N19" si="3">ROUND(I7*$N$4/1000,)</f>
        <v>0</v>
      </c>
      <c r="O7" s="159">
        <f t="shared" ref="O7:O20" si="4">SUM(M7:N7)</f>
        <v>0</v>
      </c>
      <c r="P7" s="160"/>
      <c r="Q7" s="161"/>
    </row>
    <row r="8" spans="1:19" s="150" customFormat="1" ht="26.1" customHeight="1">
      <c r="A8" s="151">
        <v>4</v>
      </c>
      <c r="B8" s="152"/>
      <c r="C8" s="153"/>
      <c r="D8" s="154"/>
      <c r="E8" s="154"/>
      <c r="F8" s="152"/>
      <c r="G8" s="155"/>
      <c r="H8" s="143"/>
      <c r="I8" s="144">
        <f t="shared" si="0"/>
        <v>0</v>
      </c>
      <c r="J8" s="156">
        <f>IF(H8=1,INT(I8*$J$4/1000),0)</f>
        <v>0</v>
      </c>
      <c r="K8" s="146">
        <f t="shared" si="2"/>
        <v>0</v>
      </c>
      <c r="L8" s="157">
        <f t="shared" ref="L8:L19" si="5">SUM(I8-K8-J8)</f>
        <v>0</v>
      </c>
      <c r="M8" s="158">
        <f>IF(H8=1,ROUND(I8*$M$4/1000,),0)</f>
        <v>0</v>
      </c>
      <c r="N8" s="158">
        <f t="shared" si="3"/>
        <v>0</v>
      </c>
      <c r="O8" s="159">
        <f t="shared" si="4"/>
        <v>0</v>
      </c>
      <c r="P8" s="160"/>
      <c r="Q8" s="161"/>
    </row>
    <row r="9" spans="1:19" s="150" customFormat="1" ht="26.1" customHeight="1">
      <c r="A9" s="151">
        <v>5</v>
      </c>
      <c r="B9" s="152"/>
      <c r="C9" s="153"/>
      <c r="D9" s="154"/>
      <c r="E9" s="154"/>
      <c r="F9" s="152"/>
      <c r="G9" s="155"/>
      <c r="H9" s="143"/>
      <c r="I9" s="144">
        <f t="shared" si="0"/>
        <v>0</v>
      </c>
      <c r="J9" s="156">
        <f t="shared" ref="J9:J19" si="6">IF(H9=1,INT(I9*$J$4/1000),0)</f>
        <v>0</v>
      </c>
      <c r="K9" s="146">
        <f t="shared" si="2"/>
        <v>0</v>
      </c>
      <c r="L9" s="157">
        <f t="shared" si="5"/>
        <v>0</v>
      </c>
      <c r="M9" s="158">
        <f>IF(H9=1,ROUND(I9*$M$4/1000,),0)</f>
        <v>0</v>
      </c>
      <c r="N9" s="158">
        <f t="shared" si="3"/>
        <v>0</v>
      </c>
      <c r="O9" s="159">
        <f t="shared" si="4"/>
        <v>0</v>
      </c>
      <c r="P9" s="160"/>
      <c r="Q9" s="161"/>
    </row>
    <row r="10" spans="1:19" s="150" customFormat="1" ht="26.1" customHeight="1">
      <c r="A10" s="151">
        <v>6</v>
      </c>
      <c r="B10" s="152"/>
      <c r="C10" s="153"/>
      <c r="D10" s="154"/>
      <c r="E10" s="154"/>
      <c r="F10" s="152"/>
      <c r="G10" s="155"/>
      <c r="H10" s="143"/>
      <c r="I10" s="144">
        <f t="shared" si="0"/>
        <v>0</v>
      </c>
      <c r="J10" s="156">
        <f t="shared" si="6"/>
        <v>0</v>
      </c>
      <c r="K10" s="146">
        <f t="shared" si="2"/>
        <v>0</v>
      </c>
      <c r="L10" s="157">
        <f t="shared" si="5"/>
        <v>0</v>
      </c>
      <c r="M10" s="158">
        <f t="shared" si="1"/>
        <v>0</v>
      </c>
      <c r="N10" s="158">
        <f t="shared" si="3"/>
        <v>0</v>
      </c>
      <c r="O10" s="159">
        <f t="shared" si="4"/>
        <v>0</v>
      </c>
      <c r="P10" s="160"/>
      <c r="Q10" s="161"/>
    </row>
    <row r="11" spans="1:19" s="150" customFormat="1" ht="26.1" customHeight="1">
      <c r="A11" s="151">
        <v>7</v>
      </c>
      <c r="B11" s="152"/>
      <c r="C11" s="153"/>
      <c r="D11" s="154"/>
      <c r="E11" s="154"/>
      <c r="F11" s="152"/>
      <c r="G11" s="155"/>
      <c r="H11" s="143"/>
      <c r="I11" s="144">
        <f t="shared" si="0"/>
        <v>0</v>
      </c>
      <c r="J11" s="156">
        <f t="shared" si="6"/>
        <v>0</v>
      </c>
      <c r="K11" s="146">
        <f t="shared" si="2"/>
        <v>0</v>
      </c>
      <c r="L11" s="157">
        <f t="shared" si="5"/>
        <v>0</v>
      </c>
      <c r="M11" s="158">
        <f t="shared" si="1"/>
        <v>0</v>
      </c>
      <c r="N11" s="158">
        <f t="shared" si="3"/>
        <v>0</v>
      </c>
      <c r="O11" s="159">
        <f>SUM(M11:N11)</f>
        <v>0</v>
      </c>
      <c r="P11" s="160"/>
      <c r="Q11" s="161"/>
    </row>
    <row r="12" spans="1:19" s="150" customFormat="1" ht="26.1" customHeight="1">
      <c r="A12" s="151">
        <v>8</v>
      </c>
      <c r="B12" s="152"/>
      <c r="C12" s="153"/>
      <c r="D12" s="154"/>
      <c r="E12" s="154"/>
      <c r="F12" s="152"/>
      <c r="G12" s="155"/>
      <c r="H12" s="143"/>
      <c r="I12" s="144">
        <f t="shared" si="0"/>
        <v>0</v>
      </c>
      <c r="J12" s="156">
        <f t="shared" si="6"/>
        <v>0</v>
      </c>
      <c r="K12" s="146">
        <f t="shared" si="2"/>
        <v>0</v>
      </c>
      <c r="L12" s="157">
        <f t="shared" si="5"/>
        <v>0</v>
      </c>
      <c r="M12" s="158">
        <f t="shared" si="1"/>
        <v>0</v>
      </c>
      <c r="N12" s="158">
        <f t="shared" si="3"/>
        <v>0</v>
      </c>
      <c r="O12" s="159">
        <f t="shared" si="4"/>
        <v>0</v>
      </c>
      <c r="P12" s="160"/>
      <c r="Q12" s="161"/>
    </row>
    <row r="13" spans="1:19" s="150" customFormat="1" ht="26.1" customHeight="1">
      <c r="A13" s="151">
        <v>9</v>
      </c>
      <c r="B13" s="152"/>
      <c r="C13" s="153"/>
      <c r="D13" s="154"/>
      <c r="E13" s="154"/>
      <c r="F13" s="152"/>
      <c r="G13" s="155"/>
      <c r="H13" s="143"/>
      <c r="I13" s="144">
        <f t="shared" si="0"/>
        <v>0</v>
      </c>
      <c r="J13" s="156">
        <f t="shared" si="6"/>
        <v>0</v>
      </c>
      <c r="K13" s="146">
        <f t="shared" si="2"/>
        <v>0</v>
      </c>
      <c r="L13" s="157">
        <f t="shared" si="5"/>
        <v>0</v>
      </c>
      <c r="M13" s="158">
        <f>IF(H13=1,ROUND(I13*$M$4/1000,),0)</f>
        <v>0</v>
      </c>
      <c r="N13" s="158">
        <f t="shared" si="3"/>
        <v>0</v>
      </c>
      <c r="O13" s="159">
        <f t="shared" si="4"/>
        <v>0</v>
      </c>
      <c r="P13" s="160"/>
      <c r="Q13" s="161"/>
    </row>
    <row r="14" spans="1:19" s="150" customFormat="1" ht="26.1" customHeight="1">
      <c r="A14" s="151">
        <v>10</v>
      </c>
      <c r="B14" s="152"/>
      <c r="C14" s="153"/>
      <c r="D14" s="154"/>
      <c r="E14" s="154"/>
      <c r="F14" s="152"/>
      <c r="G14" s="155"/>
      <c r="H14" s="143"/>
      <c r="I14" s="144">
        <f t="shared" si="0"/>
        <v>0</v>
      </c>
      <c r="J14" s="156">
        <f t="shared" si="6"/>
        <v>0</v>
      </c>
      <c r="K14" s="146">
        <f t="shared" si="2"/>
        <v>0</v>
      </c>
      <c r="L14" s="157">
        <f t="shared" si="5"/>
        <v>0</v>
      </c>
      <c r="M14" s="158">
        <f>IF(H14=1,ROUND(I14*$M$4/1000,),0)</f>
        <v>0</v>
      </c>
      <c r="N14" s="158">
        <f t="shared" si="3"/>
        <v>0</v>
      </c>
      <c r="O14" s="159">
        <f t="shared" si="4"/>
        <v>0</v>
      </c>
      <c r="P14" s="160"/>
      <c r="Q14" s="161"/>
    </row>
    <row r="15" spans="1:19" s="150" customFormat="1" ht="26.1" customHeight="1">
      <c r="A15" s="151">
        <v>11</v>
      </c>
      <c r="B15" s="152"/>
      <c r="C15" s="153"/>
      <c r="D15" s="154"/>
      <c r="E15" s="154"/>
      <c r="F15" s="152"/>
      <c r="G15" s="155"/>
      <c r="H15" s="143"/>
      <c r="I15" s="144">
        <f t="shared" si="0"/>
        <v>0</v>
      </c>
      <c r="J15" s="156">
        <f t="shared" si="6"/>
        <v>0</v>
      </c>
      <c r="K15" s="146">
        <f t="shared" si="2"/>
        <v>0</v>
      </c>
      <c r="L15" s="157">
        <f t="shared" si="5"/>
        <v>0</v>
      </c>
      <c r="M15" s="158">
        <f t="shared" si="1"/>
        <v>0</v>
      </c>
      <c r="N15" s="158">
        <f t="shared" si="3"/>
        <v>0</v>
      </c>
      <c r="O15" s="159">
        <f t="shared" si="4"/>
        <v>0</v>
      </c>
      <c r="P15" s="160"/>
      <c r="Q15" s="161"/>
    </row>
    <row r="16" spans="1:19" s="150" customFormat="1" ht="26.1" customHeight="1">
      <c r="A16" s="151">
        <v>12</v>
      </c>
      <c r="B16" s="152"/>
      <c r="C16" s="153"/>
      <c r="D16" s="154"/>
      <c r="E16" s="154"/>
      <c r="F16" s="152"/>
      <c r="G16" s="155"/>
      <c r="H16" s="143"/>
      <c r="I16" s="144">
        <f t="shared" si="0"/>
        <v>0</v>
      </c>
      <c r="J16" s="156">
        <f t="shared" si="6"/>
        <v>0</v>
      </c>
      <c r="K16" s="146">
        <f t="shared" si="2"/>
        <v>0</v>
      </c>
      <c r="L16" s="157">
        <f t="shared" si="5"/>
        <v>0</v>
      </c>
      <c r="M16" s="158">
        <f t="shared" si="1"/>
        <v>0</v>
      </c>
      <c r="N16" s="158">
        <f t="shared" si="3"/>
        <v>0</v>
      </c>
      <c r="O16" s="159">
        <f t="shared" si="4"/>
        <v>0</v>
      </c>
      <c r="P16" s="160"/>
      <c r="Q16" s="161"/>
    </row>
    <row r="17" spans="1:17" s="150" customFormat="1" ht="26.1" customHeight="1">
      <c r="A17" s="151">
        <v>13</v>
      </c>
      <c r="B17" s="152"/>
      <c r="C17" s="153"/>
      <c r="D17" s="154"/>
      <c r="E17" s="154"/>
      <c r="F17" s="152"/>
      <c r="G17" s="155"/>
      <c r="H17" s="143"/>
      <c r="I17" s="144">
        <f t="shared" si="0"/>
        <v>0</v>
      </c>
      <c r="J17" s="156">
        <f t="shared" si="6"/>
        <v>0</v>
      </c>
      <c r="K17" s="146">
        <f t="shared" si="2"/>
        <v>0</v>
      </c>
      <c r="L17" s="157">
        <f t="shared" si="5"/>
        <v>0</v>
      </c>
      <c r="M17" s="158">
        <f t="shared" si="1"/>
        <v>0</v>
      </c>
      <c r="N17" s="158">
        <f t="shared" si="3"/>
        <v>0</v>
      </c>
      <c r="O17" s="159">
        <f t="shared" si="4"/>
        <v>0</v>
      </c>
      <c r="P17" s="160"/>
      <c r="Q17" s="161"/>
    </row>
    <row r="18" spans="1:17" s="150" customFormat="1" ht="26.1" customHeight="1">
      <c r="A18" s="151">
        <v>14</v>
      </c>
      <c r="B18" s="152"/>
      <c r="C18" s="153"/>
      <c r="D18" s="154"/>
      <c r="E18" s="154"/>
      <c r="F18" s="152"/>
      <c r="G18" s="155"/>
      <c r="H18" s="143"/>
      <c r="I18" s="144">
        <f t="shared" si="0"/>
        <v>0</v>
      </c>
      <c r="J18" s="156">
        <f t="shared" si="6"/>
        <v>0</v>
      </c>
      <c r="K18" s="146">
        <f t="shared" si="2"/>
        <v>0</v>
      </c>
      <c r="L18" s="157">
        <f t="shared" si="5"/>
        <v>0</v>
      </c>
      <c r="M18" s="158">
        <f t="shared" si="1"/>
        <v>0</v>
      </c>
      <c r="N18" s="158">
        <f t="shared" si="3"/>
        <v>0</v>
      </c>
      <c r="O18" s="159">
        <f t="shared" si="4"/>
        <v>0</v>
      </c>
      <c r="P18" s="160"/>
      <c r="Q18" s="161"/>
    </row>
    <row r="19" spans="1:17" s="150" customFormat="1" ht="26.1" customHeight="1">
      <c r="A19" s="151">
        <v>15</v>
      </c>
      <c r="B19" s="152"/>
      <c r="C19" s="153"/>
      <c r="D19" s="154"/>
      <c r="E19" s="154"/>
      <c r="F19" s="152"/>
      <c r="G19" s="155"/>
      <c r="H19" s="143"/>
      <c r="I19" s="144">
        <f t="shared" si="0"/>
        <v>0</v>
      </c>
      <c r="J19" s="156">
        <f t="shared" si="6"/>
        <v>0</v>
      </c>
      <c r="K19" s="146">
        <f t="shared" si="2"/>
        <v>0</v>
      </c>
      <c r="L19" s="157">
        <f t="shared" si="5"/>
        <v>0</v>
      </c>
      <c r="M19" s="158">
        <f t="shared" si="1"/>
        <v>0</v>
      </c>
      <c r="N19" s="158">
        <f t="shared" si="3"/>
        <v>0</v>
      </c>
      <c r="O19" s="159">
        <f t="shared" si="4"/>
        <v>0</v>
      </c>
      <c r="P19" s="160"/>
      <c r="Q19" s="161"/>
    </row>
    <row r="20" spans="1:17" s="41" customFormat="1" ht="26.1" customHeight="1" thickBot="1">
      <c r="A20" s="162">
        <v>16</v>
      </c>
      <c r="B20" s="60"/>
      <c r="C20" s="163"/>
      <c r="D20" s="164"/>
      <c r="E20" s="164"/>
      <c r="F20" s="165"/>
      <c r="G20" s="166"/>
      <c r="H20" s="167"/>
      <c r="I20" s="168">
        <f t="shared" si="0"/>
        <v>0</v>
      </c>
      <c r="J20" s="169">
        <f>IF(H20=1,INT(I20*$J$4/1000),0)</f>
        <v>0</v>
      </c>
      <c r="K20" s="170">
        <f t="shared" si="2"/>
        <v>0</v>
      </c>
      <c r="L20" s="171">
        <f>SUM(I20-K20-J20)</f>
        <v>0</v>
      </c>
      <c r="M20" s="158">
        <f t="shared" si="1"/>
        <v>0</v>
      </c>
      <c r="N20" s="158">
        <f>ROUND(I20*$N$4/1000,)</f>
        <v>0</v>
      </c>
      <c r="O20" s="172">
        <f t="shared" si="4"/>
        <v>0</v>
      </c>
      <c r="P20" s="173"/>
      <c r="Q20" s="61"/>
    </row>
    <row r="21" spans="1:17" s="41" customFormat="1" ht="26.1" customHeight="1" thickBot="1">
      <c r="A21" s="174"/>
      <c r="B21" s="175" t="s">
        <v>253</v>
      </c>
      <c r="C21" s="175"/>
      <c r="D21" s="176"/>
      <c r="E21" s="176"/>
      <c r="F21" s="177"/>
      <c r="G21" s="178"/>
      <c r="H21" s="179"/>
      <c r="I21" s="180">
        <f t="shared" ref="I21:O21" si="7">SUM(I5:I20)</f>
        <v>25090</v>
      </c>
      <c r="J21" s="181">
        <f t="shared" si="7"/>
        <v>0</v>
      </c>
      <c r="K21" s="182">
        <f t="shared" si="7"/>
        <v>768</v>
      </c>
      <c r="L21" s="183">
        <f t="shared" si="7"/>
        <v>24322</v>
      </c>
      <c r="M21" s="184">
        <f t="shared" si="7"/>
        <v>0</v>
      </c>
      <c r="N21" s="184">
        <f t="shared" si="7"/>
        <v>51</v>
      </c>
      <c r="O21" s="184">
        <f t="shared" si="7"/>
        <v>51</v>
      </c>
      <c r="P21" s="185">
        <f>O21+I21</f>
        <v>25141</v>
      </c>
      <c r="Q21" s="186"/>
    </row>
    <row r="22" spans="1:17" ht="26.1" customHeight="1">
      <c r="B22" s="187" t="s">
        <v>254</v>
      </c>
    </row>
    <row r="23" spans="1:17" ht="26.1" customHeight="1">
      <c r="B23" s="187" t="s">
        <v>255</v>
      </c>
    </row>
  </sheetData>
  <mergeCells count="20">
    <mergeCell ref="S3:S4"/>
    <mergeCell ref="Q2:Q4"/>
    <mergeCell ref="D3:D4"/>
    <mergeCell ref="E3:E4"/>
    <mergeCell ref="H2:H4"/>
    <mergeCell ref="J2:K2"/>
    <mergeCell ref="M2:M3"/>
    <mergeCell ref="N2:N3"/>
    <mergeCell ref="O2:O4"/>
    <mergeCell ref="P2:P4"/>
    <mergeCell ref="B1:E1"/>
    <mergeCell ref="F1:G1"/>
    <mergeCell ref="H1:K1"/>
    <mergeCell ref="M1:P1"/>
    <mergeCell ref="A2:A4"/>
    <mergeCell ref="B2:B4"/>
    <mergeCell ref="C2:C4"/>
    <mergeCell ref="D2:E2"/>
    <mergeCell ref="F2:F4"/>
    <mergeCell ref="G2:G4"/>
  </mergeCells>
  <phoneticPr fontId="2"/>
  <pageMargins left="0.78740157480314965" right="0.23622047244094491" top="0.78740157480314965" bottom="0.43307086614173229" header="0.51181102362204722" footer="0.23622047244094491"/>
  <pageSetup paperSize="9" scale="73" orientation="landscape" blackAndWhite="1" horizontalDpi="4294967292" verticalDpi="4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B38D9C-7E46-42BF-8EA6-A181B53F7EC0}">
  <dimension ref="A1"/>
  <sheetViews>
    <sheetView workbookViewId="0"/>
  </sheetViews>
  <sheetFormatPr defaultRowHeight="13.2"/>
  <sheetData/>
  <phoneticPr fontId="2"/>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FEED38-BFEE-469A-AE60-4B99070DCF42}">
  <sheetPr>
    <tabColor theme="9" tint="0.59999389629810485"/>
  </sheetPr>
  <dimension ref="A1:E47"/>
  <sheetViews>
    <sheetView topLeftCell="A5" zoomScale="70" zoomScaleNormal="70" zoomScaleSheetLayoutView="85" workbookViewId="0">
      <selection activeCell="C26" sqref="C26:D26"/>
    </sheetView>
  </sheetViews>
  <sheetFormatPr defaultColWidth="9" defaultRowHeight="13.2"/>
  <cols>
    <col min="1" max="1" width="4.33203125" style="1" customWidth="1"/>
    <col min="2" max="2" width="13" style="1" bestFit="1" customWidth="1"/>
    <col min="3" max="3" width="19" style="1" customWidth="1"/>
    <col min="4" max="4" width="59.21875" style="1" customWidth="1"/>
    <col min="5" max="5" width="3" style="1" customWidth="1"/>
    <col min="6" max="16384" width="9" style="1"/>
  </cols>
  <sheetData>
    <row r="1" spans="1:5" ht="21" customHeight="1">
      <c r="A1" s="283" t="s">
        <v>261</v>
      </c>
      <c r="B1" s="283"/>
      <c r="C1" s="283"/>
      <c r="D1" s="283"/>
      <c r="E1" s="283"/>
    </row>
    <row r="2" spans="1:5" ht="12" customHeight="1">
      <c r="A2" s="284"/>
      <c r="B2" s="284"/>
      <c r="C2" s="284"/>
      <c r="D2" s="284"/>
      <c r="E2" s="284"/>
    </row>
    <row r="3" spans="1:5" ht="12" customHeight="1">
      <c r="A3" s="284"/>
      <c r="B3" s="284"/>
      <c r="C3" s="284"/>
      <c r="D3" s="284"/>
      <c r="E3" s="284"/>
    </row>
    <row r="4" spans="1:5" ht="18.75" customHeight="1">
      <c r="A4" s="284" t="s">
        <v>6</v>
      </c>
      <c r="B4" s="284"/>
      <c r="C4" s="284"/>
      <c r="D4" s="284"/>
      <c r="E4" s="284"/>
    </row>
    <row r="5" spans="1:5" ht="12" customHeight="1">
      <c r="A5" s="284"/>
      <c r="B5" s="284"/>
      <c r="C5" s="284"/>
      <c r="D5" s="284"/>
      <c r="E5" s="284"/>
    </row>
    <row r="6" spans="1:5" ht="12" customHeight="1">
      <c r="A6" s="284"/>
      <c r="B6" s="284"/>
      <c r="C6" s="284"/>
      <c r="D6" s="284"/>
      <c r="E6" s="284"/>
    </row>
    <row r="7" spans="1:5" ht="18.75" customHeight="1">
      <c r="A7" s="284" t="s">
        <v>185</v>
      </c>
      <c r="B7" s="284"/>
      <c r="C7" s="284"/>
      <c r="D7" s="284"/>
      <c r="E7" s="284"/>
    </row>
    <row r="8" spans="1:5" ht="18.75" customHeight="1">
      <c r="A8" s="284" t="s">
        <v>186</v>
      </c>
      <c r="B8" s="284"/>
      <c r="C8" s="284"/>
      <c r="D8" s="284"/>
      <c r="E8" s="284"/>
    </row>
    <row r="9" spans="1:5" ht="21" customHeight="1">
      <c r="A9" s="284"/>
      <c r="B9" s="284"/>
      <c r="C9" s="284"/>
      <c r="D9" s="284"/>
      <c r="E9" s="284"/>
    </row>
    <row r="10" spans="1:5" ht="16.5" customHeight="1">
      <c r="A10" s="285" t="s">
        <v>7</v>
      </c>
      <c r="B10" s="285"/>
      <c r="C10" s="285"/>
      <c r="D10" s="285"/>
      <c r="E10" s="285"/>
    </row>
    <row r="11" spans="1:5" ht="21" customHeight="1">
      <c r="A11" s="284"/>
      <c r="B11" s="284"/>
      <c r="C11" s="284"/>
      <c r="D11" s="284"/>
      <c r="E11" s="284"/>
    </row>
    <row r="12" spans="1:5" ht="16.5" customHeight="1">
      <c r="A12" s="284" t="s">
        <v>99</v>
      </c>
      <c r="B12" s="284"/>
      <c r="C12" s="284"/>
      <c r="D12" s="284"/>
      <c r="E12" s="284"/>
    </row>
    <row r="13" spans="1:5" ht="17.25" customHeight="1">
      <c r="A13" s="284"/>
      <c r="B13" s="284"/>
      <c r="C13" s="284"/>
      <c r="D13" s="284"/>
      <c r="E13" s="284"/>
    </row>
    <row r="14" spans="1:5" ht="21" customHeight="1">
      <c r="A14" s="285" t="s">
        <v>8</v>
      </c>
      <c r="B14" s="285"/>
      <c r="C14" s="285"/>
      <c r="D14" s="285"/>
      <c r="E14" s="285"/>
    </row>
    <row r="15" spans="1:5" ht="17.25" customHeight="1">
      <c r="A15" s="2"/>
      <c r="B15" s="2"/>
      <c r="C15" s="2"/>
      <c r="D15" s="2"/>
      <c r="E15" s="2"/>
    </row>
    <row r="16" spans="1:5" ht="24.75" customHeight="1">
      <c r="B16" s="206" t="s">
        <v>114</v>
      </c>
      <c r="C16" s="286"/>
      <c r="D16" s="287"/>
    </row>
    <row r="17" spans="2:4" ht="24.75" customHeight="1">
      <c r="B17" s="3" t="s">
        <v>1</v>
      </c>
      <c r="C17" s="288"/>
      <c r="D17" s="289"/>
    </row>
    <row r="18" spans="2:4" ht="24.75" customHeight="1">
      <c r="B18" s="290" t="s">
        <v>0</v>
      </c>
      <c r="C18" s="286" t="s">
        <v>264</v>
      </c>
      <c r="D18" s="292"/>
    </row>
    <row r="19" spans="2:4" ht="24.75" customHeight="1">
      <c r="B19" s="291"/>
      <c r="C19" s="288" t="s">
        <v>187</v>
      </c>
      <c r="D19" s="289"/>
    </row>
    <row r="20" spans="2:4" ht="24.75" customHeight="1">
      <c r="B20" s="296" t="s">
        <v>53</v>
      </c>
      <c r="C20" s="286" t="s">
        <v>188</v>
      </c>
      <c r="D20" s="292"/>
    </row>
    <row r="21" spans="2:4" ht="24.75" customHeight="1">
      <c r="B21" s="297"/>
      <c r="C21" s="288" t="s">
        <v>188</v>
      </c>
      <c r="D21" s="298"/>
    </row>
    <row r="22" spans="2:4" ht="62.25" customHeight="1">
      <c r="B22" s="4" t="s">
        <v>3</v>
      </c>
      <c r="C22" s="299"/>
      <c r="D22" s="300"/>
    </row>
    <row r="23" spans="2:4" ht="44.25" customHeight="1">
      <c r="B23" s="3" t="s">
        <v>4</v>
      </c>
      <c r="C23" s="299"/>
      <c r="D23" s="300"/>
    </row>
    <row r="24" spans="2:4" ht="44.25" customHeight="1">
      <c r="B24" s="76" t="s">
        <v>100</v>
      </c>
      <c r="C24" s="76" t="s">
        <v>189</v>
      </c>
      <c r="D24" s="4" t="s">
        <v>190</v>
      </c>
    </row>
    <row r="25" spans="2:4" ht="24.75" customHeight="1">
      <c r="B25" s="301" t="s">
        <v>9</v>
      </c>
      <c r="C25" s="303" t="s">
        <v>334</v>
      </c>
      <c r="D25" s="287"/>
    </row>
    <row r="26" spans="2:4" ht="24.75" customHeight="1">
      <c r="B26" s="302"/>
      <c r="C26" s="304" t="s">
        <v>153</v>
      </c>
      <c r="D26" s="289"/>
    </row>
    <row r="27" spans="2:4" ht="44.25" customHeight="1">
      <c r="B27" s="296" t="s">
        <v>110</v>
      </c>
      <c r="C27" s="76" t="s">
        <v>191</v>
      </c>
      <c r="D27" s="104" t="s">
        <v>192</v>
      </c>
    </row>
    <row r="28" spans="2:4" ht="24.75" customHeight="1">
      <c r="B28" s="305"/>
      <c r="C28" s="307" t="s">
        <v>193</v>
      </c>
      <c r="D28" s="308"/>
    </row>
    <row r="29" spans="2:4" ht="24.75" customHeight="1">
      <c r="B29" s="305"/>
      <c r="C29" s="307" t="s">
        <v>194</v>
      </c>
      <c r="D29" s="309"/>
    </row>
    <row r="30" spans="2:4" ht="24.75" customHeight="1">
      <c r="B30" s="306"/>
      <c r="C30" s="310" t="s">
        <v>142</v>
      </c>
      <c r="D30" s="311"/>
    </row>
    <row r="31" spans="2:4" ht="39" customHeight="1">
      <c r="B31" s="105" t="s">
        <v>10</v>
      </c>
      <c r="C31" s="209" t="s">
        <v>191</v>
      </c>
      <c r="D31" s="210"/>
    </row>
    <row r="32" spans="2:4" ht="44.25" customHeight="1">
      <c r="B32" s="3" t="s">
        <v>5</v>
      </c>
      <c r="C32" s="299"/>
      <c r="D32" s="300"/>
    </row>
    <row r="33" spans="2:4">
      <c r="B33" s="106" t="s">
        <v>51</v>
      </c>
      <c r="C33" s="106"/>
      <c r="D33" s="107"/>
    </row>
    <row r="34" spans="2:4">
      <c r="B34" s="694" t="s">
        <v>101</v>
      </c>
      <c r="C34" s="694"/>
      <c r="D34" s="694"/>
    </row>
    <row r="35" spans="2:4">
      <c r="B35" s="278" t="s">
        <v>102</v>
      </c>
      <c r="C35" s="278"/>
      <c r="D35" s="278"/>
    </row>
    <row r="36" spans="2:4">
      <c r="B36" s="86" t="s">
        <v>52</v>
      </c>
      <c r="C36" s="86"/>
      <c r="D36" s="86"/>
    </row>
    <row r="37" spans="2:4">
      <c r="B37" s="86" t="s">
        <v>195</v>
      </c>
      <c r="C37" s="86"/>
      <c r="D37" s="86"/>
    </row>
    <row r="38" spans="2:4">
      <c r="B38" s="86" t="s">
        <v>111</v>
      </c>
      <c r="C38" s="86"/>
      <c r="D38" s="86"/>
    </row>
    <row r="47" spans="2:4">
      <c r="D47" s="108"/>
    </row>
  </sheetData>
  <mergeCells count="33">
    <mergeCell ref="A12:E12"/>
    <mergeCell ref="A1:E1"/>
    <mergeCell ref="A2:E2"/>
    <mergeCell ref="A3:E3"/>
    <mergeCell ref="A4:E4"/>
    <mergeCell ref="A5:E5"/>
    <mergeCell ref="A6:E6"/>
    <mergeCell ref="A7:E7"/>
    <mergeCell ref="A8:E8"/>
    <mergeCell ref="A9:E9"/>
    <mergeCell ref="A10:E10"/>
    <mergeCell ref="A11:E11"/>
    <mergeCell ref="A13:E13"/>
    <mergeCell ref="A14:E14"/>
    <mergeCell ref="C16:D16"/>
    <mergeCell ref="C17:D17"/>
    <mergeCell ref="B18:B19"/>
    <mergeCell ref="C18:D18"/>
    <mergeCell ref="C19:D19"/>
    <mergeCell ref="B34:D34"/>
    <mergeCell ref="B20:B21"/>
    <mergeCell ref="C20:D20"/>
    <mergeCell ref="C21:D21"/>
    <mergeCell ref="C22:D22"/>
    <mergeCell ref="C23:D23"/>
    <mergeCell ref="B25:B26"/>
    <mergeCell ref="C25:D25"/>
    <mergeCell ref="C26:D26"/>
    <mergeCell ref="B27:B30"/>
    <mergeCell ref="C28:D28"/>
    <mergeCell ref="C29:D29"/>
    <mergeCell ref="C30:D30"/>
    <mergeCell ref="C32:D32"/>
  </mergeCells>
  <phoneticPr fontId="2"/>
  <pageMargins left="0.74803149606299213" right="0.74803149606299213" top="0.98425196850393704" bottom="0.78740157480314965" header="0.51181102362204722" footer="0.51181102362204722"/>
  <pageSetup paperSize="9" scale="65"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360C93-24AB-4BC8-835C-7C16C50E0332}">
  <sheetPr>
    <tabColor theme="9" tint="0.59999389629810485"/>
  </sheetPr>
  <dimension ref="A1:E29"/>
  <sheetViews>
    <sheetView zoomScale="70" zoomScaleNormal="70" workbookViewId="0">
      <selection activeCell="A4" sqref="A4"/>
    </sheetView>
  </sheetViews>
  <sheetFormatPr defaultRowHeight="13.2"/>
  <cols>
    <col min="1" max="1" width="10.6640625" customWidth="1"/>
    <col min="2" max="2" width="8.109375" customWidth="1"/>
    <col min="3" max="3" width="42.6640625" customWidth="1"/>
    <col min="5" max="5" width="16.6640625" customWidth="1"/>
  </cols>
  <sheetData>
    <row r="1" spans="1:5" ht="21">
      <c r="A1" s="332" t="s">
        <v>108</v>
      </c>
      <c r="B1" s="332"/>
      <c r="C1" s="332"/>
      <c r="D1" s="332"/>
      <c r="E1" s="332"/>
    </row>
    <row r="2" spans="1:5" ht="20.25" customHeight="1"/>
    <row r="3" spans="1:5" ht="21" customHeight="1">
      <c r="A3" s="333" t="s">
        <v>313</v>
      </c>
      <c r="B3" s="334"/>
      <c r="C3" s="334"/>
      <c r="D3" s="334"/>
      <c r="E3" s="334"/>
    </row>
    <row r="4" spans="1:5" ht="24" customHeight="1">
      <c r="A4" s="75" t="s">
        <v>91</v>
      </c>
      <c r="B4" s="335"/>
      <c r="C4" s="335"/>
      <c r="D4" s="274" t="s">
        <v>196</v>
      </c>
      <c r="E4" s="336"/>
    </row>
    <row r="5" spans="1:5" ht="45" customHeight="1">
      <c r="A5" s="273" t="s">
        <v>69</v>
      </c>
      <c r="B5" s="340"/>
      <c r="C5" s="340"/>
      <c r="D5" s="274" t="s">
        <v>92</v>
      </c>
      <c r="E5" s="337"/>
    </row>
    <row r="6" spans="1:5" ht="24" customHeight="1">
      <c r="A6" s="275" t="s">
        <v>78</v>
      </c>
      <c r="B6" s="314" t="s">
        <v>197</v>
      </c>
      <c r="C6" s="314"/>
      <c r="D6" s="314"/>
      <c r="E6" s="338"/>
    </row>
    <row r="7" spans="1:5" ht="24" customHeight="1">
      <c r="A7" s="75" t="s">
        <v>91</v>
      </c>
      <c r="B7" s="335"/>
      <c r="C7" s="335"/>
      <c r="D7" s="335"/>
      <c r="E7" s="339"/>
    </row>
    <row r="8" spans="1:5" ht="24" customHeight="1">
      <c r="A8" s="318" t="s">
        <v>93</v>
      </c>
      <c r="B8" s="320" t="s">
        <v>198</v>
      </c>
      <c r="C8" s="321"/>
      <c r="D8" s="322"/>
      <c r="E8" s="277" t="s">
        <v>94</v>
      </c>
    </row>
    <row r="9" spans="1:5" ht="24" customHeight="1">
      <c r="A9" s="319"/>
      <c r="B9" s="323"/>
      <c r="C9" s="324"/>
      <c r="D9" s="325"/>
      <c r="E9" s="326" t="s">
        <v>199</v>
      </c>
    </row>
    <row r="10" spans="1:5" ht="24" customHeight="1">
      <c r="A10" s="319"/>
      <c r="B10" s="323"/>
      <c r="C10" s="324"/>
      <c r="D10" s="325"/>
      <c r="E10" s="327"/>
    </row>
    <row r="11" spans="1:5" ht="24" customHeight="1">
      <c r="A11" s="319"/>
      <c r="B11" s="328" t="s">
        <v>200</v>
      </c>
      <c r="C11" s="329"/>
      <c r="D11" s="330"/>
      <c r="E11" s="327"/>
    </row>
    <row r="12" spans="1:5" ht="28.5" customHeight="1">
      <c r="A12" s="274" t="s">
        <v>95</v>
      </c>
      <c r="B12" s="273" t="s">
        <v>96</v>
      </c>
      <c r="C12" s="331" t="s">
        <v>97</v>
      </c>
      <c r="D12" s="331"/>
      <c r="E12" s="317"/>
    </row>
    <row r="13" spans="1:5" ht="30" customHeight="1">
      <c r="A13" s="71" t="s">
        <v>201</v>
      </c>
      <c r="B13" s="72">
        <v>4</v>
      </c>
      <c r="C13" s="314" t="s">
        <v>202</v>
      </c>
      <c r="D13" s="314"/>
      <c r="E13" s="314"/>
    </row>
    <row r="14" spans="1:5" ht="30" customHeight="1">
      <c r="A14" s="71" t="s">
        <v>203</v>
      </c>
      <c r="B14" s="72">
        <v>3</v>
      </c>
      <c r="C14" s="314" t="s">
        <v>204</v>
      </c>
      <c r="D14" s="314"/>
      <c r="E14" s="314"/>
    </row>
    <row r="15" spans="1:5" ht="30" customHeight="1">
      <c r="A15" s="71" t="s">
        <v>203</v>
      </c>
      <c r="B15" s="73">
        <v>4</v>
      </c>
      <c r="C15" s="314" t="s">
        <v>205</v>
      </c>
      <c r="D15" s="314"/>
      <c r="E15" s="314"/>
    </row>
    <row r="16" spans="1:5" ht="30" customHeight="1">
      <c r="A16" s="276"/>
      <c r="B16" s="74"/>
      <c r="C16" s="314" t="s">
        <v>206</v>
      </c>
      <c r="D16" s="314"/>
      <c r="E16" s="314"/>
    </row>
    <row r="17" spans="1:5" ht="30" customHeight="1">
      <c r="A17" s="276"/>
      <c r="B17" s="74"/>
      <c r="C17" s="314"/>
      <c r="D17" s="314"/>
      <c r="E17" s="314"/>
    </row>
    <row r="18" spans="1:5" ht="30" customHeight="1">
      <c r="A18" s="276"/>
      <c r="B18" s="74"/>
      <c r="C18" s="315"/>
      <c r="D18" s="315"/>
      <c r="E18" s="315"/>
    </row>
    <row r="19" spans="1:5" ht="30" customHeight="1">
      <c r="A19" s="276"/>
      <c r="B19" s="74"/>
      <c r="C19" s="315"/>
      <c r="D19" s="315"/>
      <c r="E19" s="315"/>
    </row>
    <row r="20" spans="1:5" ht="30" customHeight="1">
      <c r="A20" s="276"/>
      <c r="B20" s="74"/>
      <c r="C20" s="315"/>
      <c r="D20" s="315"/>
      <c r="E20" s="315"/>
    </row>
    <row r="21" spans="1:5" ht="30" customHeight="1">
      <c r="A21" s="276"/>
      <c r="B21" s="74"/>
      <c r="C21" s="315"/>
      <c r="D21" s="315"/>
      <c r="E21" s="315"/>
    </row>
    <row r="22" spans="1:5" ht="30" customHeight="1">
      <c r="A22" s="276"/>
      <c r="B22" s="74"/>
      <c r="C22" s="315"/>
      <c r="D22" s="315"/>
      <c r="E22" s="315"/>
    </row>
    <row r="23" spans="1:5" ht="30" customHeight="1">
      <c r="A23" s="274" t="s">
        <v>95</v>
      </c>
      <c r="B23" s="274" t="s">
        <v>96</v>
      </c>
      <c r="C23" s="317" t="s">
        <v>98</v>
      </c>
      <c r="D23" s="317"/>
      <c r="E23" s="317"/>
    </row>
    <row r="24" spans="1:5" ht="30" customHeight="1">
      <c r="A24" s="71" t="s">
        <v>207</v>
      </c>
      <c r="B24" s="73">
        <v>8</v>
      </c>
      <c r="C24" s="314" t="s">
        <v>208</v>
      </c>
      <c r="D24" s="314"/>
      <c r="E24" s="314"/>
    </row>
    <row r="25" spans="1:5" ht="30" customHeight="1">
      <c r="A25" s="71"/>
      <c r="B25" s="73"/>
      <c r="C25" s="314"/>
      <c r="D25" s="314"/>
      <c r="E25" s="314"/>
    </row>
    <row r="26" spans="1:5" ht="30" customHeight="1">
      <c r="A26" s="276"/>
      <c r="B26" s="74"/>
      <c r="C26" s="315"/>
      <c r="D26" s="315"/>
      <c r="E26" s="315"/>
    </row>
    <row r="27" spans="1:5" ht="30" customHeight="1">
      <c r="A27" s="276"/>
      <c r="B27" s="74"/>
      <c r="C27" s="315"/>
      <c r="D27" s="315"/>
      <c r="E27" s="315"/>
    </row>
    <row r="28" spans="1:5" ht="13.8">
      <c r="A28" s="63"/>
      <c r="B28" s="63"/>
      <c r="C28" s="63"/>
      <c r="D28" s="63"/>
      <c r="E28" s="63"/>
    </row>
    <row r="29" spans="1:5" ht="15">
      <c r="A29" s="64"/>
    </row>
  </sheetData>
  <mergeCells count="29">
    <mergeCell ref="A1:E1"/>
    <mergeCell ref="A3:E3"/>
    <mergeCell ref="B4:C4"/>
    <mergeCell ref="E4:E7"/>
    <mergeCell ref="B5:C5"/>
    <mergeCell ref="B6:D6"/>
    <mergeCell ref="B7:D7"/>
    <mergeCell ref="C17:E17"/>
    <mergeCell ref="A8:A11"/>
    <mergeCell ref="B8:D8"/>
    <mergeCell ref="B9:D9"/>
    <mergeCell ref="E9:E11"/>
    <mergeCell ref="B10:D10"/>
    <mergeCell ref="B11:D11"/>
    <mergeCell ref="C12:E12"/>
    <mergeCell ref="C13:E13"/>
    <mergeCell ref="C14:E14"/>
    <mergeCell ref="C15:E15"/>
    <mergeCell ref="C16:E16"/>
    <mergeCell ref="C24:E24"/>
    <mergeCell ref="C25:E25"/>
    <mergeCell ref="C26:E26"/>
    <mergeCell ref="C27:E27"/>
    <mergeCell ref="C18:E18"/>
    <mergeCell ref="C19:E19"/>
    <mergeCell ref="C20:E20"/>
    <mergeCell ref="C21:E21"/>
    <mergeCell ref="C22:E22"/>
    <mergeCell ref="C23:E23"/>
  </mergeCells>
  <phoneticPr fontId="2"/>
  <pageMargins left="0.75" right="0.75" top="1" bottom="1" header="0.51200000000000001" footer="0.51200000000000001"/>
  <pageSetup paperSize="9" orientation="portrait" horizontalDpi="300" verticalDpi="300"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FB7358-670A-4C26-B808-0D340A6F2E9B}">
  <sheetPr>
    <tabColor theme="9" tint="0.59999389629810485"/>
  </sheetPr>
  <dimension ref="A1:AU70"/>
  <sheetViews>
    <sheetView zoomScale="70" zoomScaleNormal="70" workbookViewId="0">
      <selection activeCell="T44" sqref="T44:AI45"/>
    </sheetView>
  </sheetViews>
  <sheetFormatPr defaultColWidth="9" defaultRowHeight="13.2"/>
  <cols>
    <col min="1" max="10" width="2.6640625" style="7" customWidth="1"/>
    <col min="11" max="11" width="2.77734375" style="7" customWidth="1"/>
    <col min="12" max="13" width="2.6640625" style="7" customWidth="1"/>
    <col min="14" max="14" width="1.109375" style="7" customWidth="1"/>
    <col min="15" max="16" width="2.6640625" style="7" customWidth="1"/>
    <col min="17" max="17" width="3.6640625" style="7" customWidth="1"/>
    <col min="18" max="31" width="2.6640625" style="7" customWidth="1"/>
    <col min="32" max="32" width="1.109375" style="7" customWidth="1"/>
    <col min="33" max="34" width="2.6640625" style="7" customWidth="1"/>
    <col min="35" max="35" width="3.6640625" style="7" customWidth="1"/>
    <col min="36" max="79" width="2.6640625" style="7" customWidth="1"/>
    <col min="80" max="16384" width="9" style="7"/>
  </cols>
  <sheetData>
    <row r="1" spans="1:47" ht="10.5" customHeight="1">
      <c r="A1" s="361" t="s">
        <v>314</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row>
    <row r="2" spans="1:47" ht="10.5" customHeight="1">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row>
    <row r="3" spans="1:47" ht="10.5" customHeight="1">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47" ht="14.2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47" ht="19.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47">
      <c r="A6" s="758" t="s">
        <v>315</v>
      </c>
      <c r="B6" s="758"/>
      <c r="C6" s="758"/>
      <c r="D6" s="758"/>
      <c r="E6" s="758"/>
      <c r="F6" s="758"/>
      <c r="G6" s="8"/>
      <c r="X6" s="759" t="s">
        <v>155</v>
      </c>
      <c r="Y6" s="759"/>
      <c r="Z6" s="759"/>
      <c r="AA6" s="759"/>
      <c r="AB6" s="760"/>
      <c r="AC6" s="760"/>
      <c r="AD6" s="760"/>
      <c r="AE6" s="760"/>
      <c r="AF6" s="760"/>
      <c r="AG6" s="760"/>
      <c r="AH6" s="760"/>
      <c r="AI6" s="760"/>
      <c r="AU6" s="39"/>
    </row>
    <row r="7" spans="1:47" ht="5.25" customHeight="1"/>
    <row r="8" spans="1:47">
      <c r="A8" s="362" t="s">
        <v>11</v>
      </c>
      <c r="B8" s="363"/>
      <c r="C8" s="364" t="s">
        <v>12</v>
      </c>
      <c r="D8" s="365"/>
      <c r="E8" s="365"/>
      <c r="F8" s="365"/>
      <c r="G8" s="365"/>
      <c r="H8" s="365"/>
      <c r="I8" s="365"/>
      <c r="J8" s="365"/>
      <c r="K8" s="365"/>
      <c r="L8" s="364" t="s">
        <v>2</v>
      </c>
      <c r="M8" s="365"/>
      <c r="N8" s="365"/>
      <c r="O8" s="365"/>
      <c r="P8" s="368"/>
      <c r="Q8" s="370"/>
      <c r="R8" s="371"/>
      <c r="S8" s="362" t="s">
        <v>11</v>
      </c>
      <c r="T8" s="363"/>
      <c r="U8" s="364" t="s">
        <v>12</v>
      </c>
      <c r="V8" s="365"/>
      <c r="W8" s="365"/>
      <c r="X8" s="365"/>
      <c r="Y8" s="365"/>
      <c r="Z8" s="365"/>
      <c r="AA8" s="365"/>
      <c r="AB8" s="365"/>
      <c r="AC8" s="365"/>
      <c r="AD8" s="364" t="s">
        <v>2</v>
      </c>
      <c r="AE8" s="365"/>
      <c r="AF8" s="365"/>
      <c r="AG8" s="365"/>
      <c r="AH8" s="368"/>
      <c r="AI8" s="370"/>
      <c r="AJ8" s="379"/>
    </row>
    <row r="9" spans="1:47">
      <c r="A9" s="374" t="s">
        <v>13</v>
      </c>
      <c r="B9" s="375"/>
      <c r="C9" s="366"/>
      <c r="D9" s="367"/>
      <c r="E9" s="367"/>
      <c r="F9" s="367"/>
      <c r="G9" s="367"/>
      <c r="H9" s="367"/>
      <c r="I9" s="367"/>
      <c r="J9" s="367"/>
      <c r="K9" s="367"/>
      <c r="L9" s="366"/>
      <c r="M9" s="367"/>
      <c r="N9" s="367"/>
      <c r="O9" s="367"/>
      <c r="P9" s="369"/>
      <c r="Q9" s="372"/>
      <c r="R9" s="373"/>
      <c r="S9" s="374" t="s">
        <v>13</v>
      </c>
      <c r="T9" s="375"/>
      <c r="U9" s="366"/>
      <c r="V9" s="367"/>
      <c r="W9" s="367"/>
      <c r="X9" s="367"/>
      <c r="Y9" s="367"/>
      <c r="Z9" s="367"/>
      <c r="AA9" s="367"/>
      <c r="AB9" s="367"/>
      <c r="AC9" s="367"/>
      <c r="AD9" s="366"/>
      <c r="AE9" s="367"/>
      <c r="AF9" s="367"/>
      <c r="AG9" s="367"/>
      <c r="AH9" s="369"/>
      <c r="AI9" s="372"/>
      <c r="AJ9" s="380"/>
    </row>
    <row r="10" spans="1:47" ht="18" customHeight="1">
      <c r="A10" s="752" t="s">
        <v>14</v>
      </c>
      <c r="B10" s="753"/>
      <c r="C10" s="754"/>
      <c r="D10" s="510"/>
      <c r="E10" s="510"/>
      <c r="F10" s="510"/>
      <c r="G10" s="510"/>
      <c r="H10" s="510"/>
      <c r="I10" s="510"/>
      <c r="J10" s="510"/>
      <c r="K10" s="755"/>
      <c r="L10" s="711" t="s">
        <v>154</v>
      </c>
      <c r="M10" s="414"/>
      <c r="N10" s="78" t="s">
        <v>67</v>
      </c>
      <c r="O10" s="712" t="s">
        <v>154</v>
      </c>
      <c r="P10" s="713"/>
      <c r="Q10" s="750"/>
      <c r="R10" s="756"/>
      <c r="S10" s="757" t="s">
        <v>15</v>
      </c>
      <c r="T10" s="753"/>
      <c r="U10" s="754"/>
      <c r="V10" s="510"/>
      <c r="W10" s="510"/>
      <c r="X10" s="510"/>
      <c r="Y10" s="510"/>
      <c r="Z10" s="510"/>
      <c r="AA10" s="510"/>
      <c r="AB10" s="510"/>
      <c r="AC10" s="755"/>
      <c r="AD10" s="711" t="s">
        <v>154</v>
      </c>
      <c r="AE10" s="414"/>
      <c r="AF10" s="78" t="s">
        <v>67</v>
      </c>
      <c r="AG10" s="712" t="s">
        <v>154</v>
      </c>
      <c r="AH10" s="713"/>
      <c r="AI10" s="750"/>
      <c r="AJ10" s="751"/>
    </row>
    <row r="11" spans="1:47" ht="9" customHeight="1">
      <c r="A11" s="716"/>
      <c r="B11" s="717"/>
      <c r="C11" s="705"/>
      <c r="D11" s="706"/>
      <c r="E11" s="706"/>
      <c r="F11" s="706"/>
      <c r="G11" s="706"/>
      <c r="H11" s="706"/>
      <c r="I11" s="706"/>
      <c r="J11" s="706"/>
      <c r="K11" s="707"/>
      <c r="L11" s="728"/>
      <c r="M11" s="729"/>
      <c r="N11" s="729"/>
      <c r="O11" s="729"/>
      <c r="P11" s="9" t="s">
        <v>68</v>
      </c>
      <c r="Q11" s="465"/>
      <c r="R11" s="743"/>
      <c r="S11" s="738"/>
      <c r="T11" s="717"/>
      <c r="U11" s="705"/>
      <c r="V11" s="706"/>
      <c r="W11" s="706"/>
      <c r="X11" s="706"/>
      <c r="Y11" s="706"/>
      <c r="Z11" s="706"/>
      <c r="AA11" s="706"/>
      <c r="AB11" s="706"/>
      <c r="AC11" s="707"/>
      <c r="AD11" s="728"/>
      <c r="AE11" s="729"/>
      <c r="AF11" s="729"/>
      <c r="AG11" s="729"/>
      <c r="AH11" s="9" t="s">
        <v>68</v>
      </c>
      <c r="AI11" s="465"/>
      <c r="AJ11" s="466"/>
    </row>
    <row r="12" spans="1:47" ht="18" customHeight="1">
      <c r="A12" s="716" t="s">
        <v>16</v>
      </c>
      <c r="B12" s="717"/>
      <c r="C12" s="705"/>
      <c r="D12" s="706"/>
      <c r="E12" s="706"/>
      <c r="F12" s="706"/>
      <c r="G12" s="706"/>
      <c r="H12" s="706"/>
      <c r="I12" s="706"/>
      <c r="J12" s="706"/>
      <c r="K12" s="707"/>
      <c r="L12" s="711" t="s">
        <v>154</v>
      </c>
      <c r="M12" s="414"/>
      <c r="N12" s="78" t="s">
        <v>67</v>
      </c>
      <c r="O12" s="712" t="s">
        <v>154</v>
      </c>
      <c r="P12" s="713"/>
      <c r="Q12" s="465"/>
      <c r="R12" s="743"/>
      <c r="S12" s="738" t="s">
        <v>17</v>
      </c>
      <c r="T12" s="717"/>
      <c r="U12" s="705"/>
      <c r="V12" s="706"/>
      <c r="W12" s="706"/>
      <c r="X12" s="706"/>
      <c r="Y12" s="706"/>
      <c r="Z12" s="706"/>
      <c r="AA12" s="706"/>
      <c r="AB12" s="706"/>
      <c r="AC12" s="707"/>
      <c r="AD12" s="711" t="s">
        <v>154</v>
      </c>
      <c r="AE12" s="414"/>
      <c r="AF12" s="78" t="s">
        <v>67</v>
      </c>
      <c r="AG12" s="712" t="s">
        <v>154</v>
      </c>
      <c r="AH12" s="713"/>
      <c r="AI12" s="465"/>
      <c r="AJ12" s="466"/>
    </row>
    <row r="13" spans="1:47" ht="9" customHeight="1">
      <c r="A13" s="716"/>
      <c r="B13" s="717"/>
      <c r="C13" s="705"/>
      <c r="D13" s="706"/>
      <c r="E13" s="706"/>
      <c r="F13" s="706"/>
      <c r="G13" s="706"/>
      <c r="H13" s="706"/>
      <c r="I13" s="706"/>
      <c r="J13" s="706"/>
      <c r="K13" s="707"/>
      <c r="L13" s="728"/>
      <c r="M13" s="729"/>
      <c r="N13" s="729"/>
      <c r="O13" s="729"/>
      <c r="P13" s="9" t="s">
        <v>68</v>
      </c>
      <c r="Q13" s="465"/>
      <c r="R13" s="743"/>
      <c r="S13" s="738"/>
      <c r="T13" s="717"/>
      <c r="U13" s="705"/>
      <c r="V13" s="706"/>
      <c r="W13" s="706"/>
      <c r="X13" s="706"/>
      <c r="Y13" s="706"/>
      <c r="Z13" s="706"/>
      <c r="AA13" s="706"/>
      <c r="AB13" s="706"/>
      <c r="AC13" s="707"/>
      <c r="AD13" s="728"/>
      <c r="AE13" s="729"/>
      <c r="AF13" s="729"/>
      <c r="AG13" s="729"/>
      <c r="AH13" s="9" t="s">
        <v>68</v>
      </c>
      <c r="AI13" s="465"/>
      <c r="AJ13" s="466"/>
    </row>
    <row r="14" spans="1:47" ht="18" customHeight="1">
      <c r="A14" s="716" t="s">
        <v>18</v>
      </c>
      <c r="B14" s="717"/>
      <c r="C14" s="705"/>
      <c r="D14" s="706"/>
      <c r="E14" s="706"/>
      <c r="F14" s="706"/>
      <c r="G14" s="706"/>
      <c r="H14" s="706"/>
      <c r="I14" s="706"/>
      <c r="J14" s="706"/>
      <c r="K14" s="707"/>
      <c r="L14" s="711" t="s">
        <v>154</v>
      </c>
      <c r="M14" s="414"/>
      <c r="N14" s="78" t="s">
        <v>67</v>
      </c>
      <c r="O14" s="712" t="s">
        <v>154</v>
      </c>
      <c r="P14" s="713"/>
      <c r="Q14" s="465"/>
      <c r="R14" s="743"/>
      <c r="S14" s="738" t="s">
        <v>19</v>
      </c>
      <c r="T14" s="717"/>
      <c r="U14" s="705"/>
      <c r="V14" s="706"/>
      <c r="W14" s="706"/>
      <c r="X14" s="706"/>
      <c r="Y14" s="706"/>
      <c r="Z14" s="706"/>
      <c r="AA14" s="706"/>
      <c r="AB14" s="706"/>
      <c r="AC14" s="707"/>
      <c r="AD14" s="711" t="s">
        <v>154</v>
      </c>
      <c r="AE14" s="414"/>
      <c r="AF14" s="78" t="s">
        <v>67</v>
      </c>
      <c r="AG14" s="712" t="s">
        <v>154</v>
      </c>
      <c r="AH14" s="713"/>
      <c r="AI14" s="465"/>
      <c r="AJ14" s="466"/>
    </row>
    <row r="15" spans="1:47" ht="9" customHeight="1">
      <c r="A15" s="716"/>
      <c r="B15" s="717"/>
      <c r="C15" s="705"/>
      <c r="D15" s="706"/>
      <c r="E15" s="706"/>
      <c r="F15" s="706"/>
      <c r="G15" s="706"/>
      <c r="H15" s="706"/>
      <c r="I15" s="706"/>
      <c r="J15" s="706"/>
      <c r="K15" s="707"/>
      <c r="L15" s="728"/>
      <c r="M15" s="729"/>
      <c r="N15" s="729"/>
      <c r="O15" s="729"/>
      <c r="P15" s="9" t="s">
        <v>68</v>
      </c>
      <c r="Q15" s="465"/>
      <c r="R15" s="743"/>
      <c r="S15" s="738"/>
      <c r="T15" s="717"/>
      <c r="U15" s="705"/>
      <c r="V15" s="706"/>
      <c r="W15" s="706"/>
      <c r="X15" s="706"/>
      <c r="Y15" s="706"/>
      <c r="Z15" s="706"/>
      <c r="AA15" s="706"/>
      <c r="AB15" s="706"/>
      <c r="AC15" s="707"/>
      <c r="AD15" s="728"/>
      <c r="AE15" s="729"/>
      <c r="AF15" s="729"/>
      <c r="AG15" s="729"/>
      <c r="AH15" s="9" t="s">
        <v>68</v>
      </c>
      <c r="AI15" s="465"/>
      <c r="AJ15" s="466"/>
    </row>
    <row r="16" spans="1:47" ht="18" customHeight="1">
      <c r="A16" s="716" t="s">
        <v>20</v>
      </c>
      <c r="B16" s="717"/>
      <c r="C16" s="705"/>
      <c r="D16" s="706"/>
      <c r="E16" s="706"/>
      <c r="F16" s="706"/>
      <c r="G16" s="706"/>
      <c r="H16" s="706"/>
      <c r="I16" s="706"/>
      <c r="J16" s="706"/>
      <c r="K16" s="707"/>
      <c r="L16" s="711" t="s">
        <v>154</v>
      </c>
      <c r="M16" s="414"/>
      <c r="N16" s="78" t="s">
        <v>67</v>
      </c>
      <c r="O16" s="712" t="s">
        <v>154</v>
      </c>
      <c r="P16" s="713"/>
      <c r="Q16" s="465"/>
      <c r="R16" s="743"/>
      <c r="S16" s="738" t="s">
        <v>21</v>
      </c>
      <c r="T16" s="717"/>
      <c r="U16" s="720" t="s">
        <v>217</v>
      </c>
      <c r="V16" s="721"/>
      <c r="W16" s="721"/>
      <c r="X16" s="721"/>
      <c r="Y16" s="721"/>
      <c r="Z16" s="721"/>
      <c r="AA16" s="721"/>
      <c r="AB16" s="721"/>
      <c r="AC16" s="722"/>
      <c r="AD16" s="744">
        <v>0.375</v>
      </c>
      <c r="AE16" s="745"/>
      <c r="AF16" s="280" t="s">
        <v>67</v>
      </c>
      <c r="AG16" s="746">
        <v>0.66666666666666663</v>
      </c>
      <c r="AH16" s="747"/>
      <c r="AI16" s="748" t="s">
        <v>316</v>
      </c>
      <c r="AJ16" s="749"/>
    </row>
    <row r="17" spans="1:36" ht="9" customHeight="1">
      <c r="A17" s="716"/>
      <c r="B17" s="717"/>
      <c r="C17" s="705"/>
      <c r="D17" s="706"/>
      <c r="E17" s="706"/>
      <c r="F17" s="706"/>
      <c r="G17" s="706"/>
      <c r="H17" s="706"/>
      <c r="I17" s="706"/>
      <c r="J17" s="706"/>
      <c r="K17" s="707"/>
      <c r="L17" s="728"/>
      <c r="M17" s="729"/>
      <c r="N17" s="729"/>
      <c r="O17" s="729"/>
      <c r="P17" s="9" t="s">
        <v>68</v>
      </c>
      <c r="Q17" s="465"/>
      <c r="R17" s="743"/>
      <c r="S17" s="738"/>
      <c r="T17" s="717"/>
      <c r="U17" s="732"/>
      <c r="V17" s="733"/>
      <c r="W17" s="733"/>
      <c r="X17" s="733"/>
      <c r="Y17" s="733"/>
      <c r="Z17" s="733"/>
      <c r="AA17" s="733"/>
      <c r="AB17" s="733"/>
      <c r="AC17" s="734"/>
      <c r="AD17" s="728">
        <v>6</v>
      </c>
      <c r="AE17" s="729"/>
      <c r="AF17" s="729"/>
      <c r="AG17" s="729"/>
      <c r="AH17" s="9" t="s">
        <v>68</v>
      </c>
      <c r="AI17" s="741" t="s">
        <v>317</v>
      </c>
      <c r="AJ17" s="742"/>
    </row>
    <row r="18" spans="1:36" ht="18" customHeight="1">
      <c r="A18" s="716" t="s">
        <v>22</v>
      </c>
      <c r="B18" s="717"/>
      <c r="C18" s="705"/>
      <c r="D18" s="706"/>
      <c r="E18" s="706"/>
      <c r="F18" s="706"/>
      <c r="G18" s="706"/>
      <c r="H18" s="706"/>
      <c r="I18" s="706"/>
      <c r="J18" s="706"/>
      <c r="K18" s="707"/>
      <c r="L18" s="711" t="s">
        <v>154</v>
      </c>
      <c r="M18" s="414"/>
      <c r="N18" s="78" t="s">
        <v>67</v>
      </c>
      <c r="O18" s="712" t="s">
        <v>154</v>
      </c>
      <c r="P18" s="713"/>
      <c r="Q18" s="465"/>
      <c r="R18" s="743"/>
      <c r="S18" s="738" t="s">
        <v>23</v>
      </c>
      <c r="T18" s="717"/>
      <c r="U18" s="720" t="s">
        <v>217</v>
      </c>
      <c r="V18" s="721"/>
      <c r="W18" s="721"/>
      <c r="X18" s="721"/>
      <c r="Y18" s="721"/>
      <c r="Z18" s="721"/>
      <c r="AA18" s="721"/>
      <c r="AB18" s="721"/>
      <c r="AC18" s="722"/>
      <c r="AD18" s="744">
        <v>0.375</v>
      </c>
      <c r="AE18" s="745"/>
      <c r="AF18" s="280" t="s">
        <v>67</v>
      </c>
      <c r="AG18" s="746">
        <v>0.66666666666666663</v>
      </c>
      <c r="AH18" s="747"/>
      <c r="AI18" s="748" t="s">
        <v>316</v>
      </c>
      <c r="AJ18" s="749"/>
    </row>
    <row r="19" spans="1:36" ht="9" customHeight="1">
      <c r="A19" s="716"/>
      <c r="B19" s="717"/>
      <c r="C19" s="705"/>
      <c r="D19" s="706"/>
      <c r="E19" s="706"/>
      <c r="F19" s="706"/>
      <c r="G19" s="706"/>
      <c r="H19" s="706"/>
      <c r="I19" s="706"/>
      <c r="J19" s="706"/>
      <c r="K19" s="707"/>
      <c r="L19" s="728"/>
      <c r="M19" s="729"/>
      <c r="N19" s="729"/>
      <c r="O19" s="729"/>
      <c r="P19" s="9" t="s">
        <v>68</v>
      </c>
      <c r="Q19" s="465"/>
      <c r="R19" s="743"/>
      <c r="S19" s="738"/>
      <c r="T19" s="717"/>
      <c r="U19" s="732"/>
      <c r="V19" s="733"/>
      <c r="W19" s="733"/>
      <c r="X19" s="733"/>
      <c r="Y19" s="733"/>
      <c r="Z19" s="733"/>
      <c r="AA19" s="733"/>
      <c r="AB19" s="733"/>
      <c r="AC19" s="734"/>
      <c r="AD19" s="728">
        <v>6</v>
      </c>
      <c r="AE19" s="729"/>
      <c r="AF19" s="729"/>
      <c r="AG19" s="729"/>
      <c r="AH19" s="9" t="s">
        <v>68</v>
      </c>
      <c r="AI19" s="741" t="s">
        <v>317</v>
      </c>
      <c r="AJ19" s="742"/>
    </row>
    <row r="20" spans="1:36" ht="18" customHeight="1">
      <c r="A20" s="716" t="s">
        <v>24</v>
      </c>
      <c r="B20" s="717"/>
      <c r="C20" s="705"/>
      <c r="D20" s="706"/>
      <c r="E20" s="706"/>
      <c r="F20" s="706"/>
      <c r="G20" s="706"/>
      <c r="H20" s="706"/>
      <c r="I20" s="706"/>
      <c r="J20" s="706"/>
      <c r="K20" s="707"/>
      <c r="L20" s="711" t="s">
        <v>154</v>
      </c>
      <c r="M20" s="414"/>
      <c r="N20" s="78" t="s">
        <v>67</v>
      </c>
      <c r="O20" s="712" t="s">
        <v>154</v>
      </c>
      <c r="P20" s="713"/>
      <c r="Q20" s="465"/>
      <c r="R20" s="743"/>
      <c r="S20" s="738" t="s">
        <v>25</v>
      </c>
      <c r="T20" s="717"/>
      <c r="U20" s="705"/>
      <c r="V20" s="706"/>
      <c r="W20" s="706"/>
      <c r="X20" s="706"/>
      <c r="Y20" s="706"/>
      <c r="Z20" s="706"/>
      <c r="AA20" s="706"/>
      <c r="AB20" s="706"/>
      <c r="AC20" s="707"/>
      <c r="AD20" s="711" t="s">
        <v>154</v>
      </c>
      <c r="AE20" s="414"/>
      <c r="AF20" s="78" t="s">
        <v>67</v>
      </c>
      <c r="AG20" s="712" t="s">
        <v>154</v>
      </c>
      <c r="AH20" s="713"/>
      <c r="AI20" s="465"/>
      <c r="AJ20" s="466"/>
    </row>
    <row r="21" spans="1:36" ht="9" customHeight="1">
      <c r="A21" s="716"/>
      <c r="B21" s="717"/>
      <c r="C21" s="705"/>
      <c r="D21" s="706"/>
      <c r="E21" s="706"/>
      <c r="F21" s="706"/>
      <c r="G21" s="706"/>
      <c r="H21" s="706"/>
      <c r="I21" s="706"/>
      <c r="J21" s="706"/>
      <c r="K21" s="707"/>
      <c r="L21" s="728"/>
      <c r="M21" s="729"/>
      <c r="N21" s="729"/>
      <c r="O21" s="729"/>
      <c r="P21" s="9" t="s">
        <v>68</v>
      </c>
      <c r="Q21" s="465"/>
      <c r="R21" s="743"/>
      <c r="S21" s="738"/>
      <c r="T21" s="717"/>
      <c r="U21" s="705"/>
      <c r="V21" s="706"/>
      <c r="W21" s="706"/>
      <c r="X21" s="706"/>
      <c r="Y21" s="706"/>
      <c r="Z21" s="706"/>
      <c r="AA21" s="706"/>
      <c r="AB21" s="706"/>
      <c r="AC21" s="707"/>
      <c r="AD21" s="728"/>
      <c r="AE21" s="729"/>
      <c r="AF21" s="729"/>
      <c r="AG21" s="729"/>
      <c r="AH21" s="9" t="s">
        <v>68</v>
      </c>
      <c r="AI21" s="465"/>
      <c r="AJ21" s="466"/>
    </row>
    <row r="22" spans="1:36" ht="18" customHeight="1">
      <c r="A22" s="716" t="s">
        <v>26</v>
      </c>
      <c r="B22" s="717"/>
      <c r="C22" s="705"/>
      <c r="D22" s="706"/>
      <c r="E22" s="706"/>
      <c r="F22" s="706"/>
      <c r="G22" s="706"/>
      <c r="H22" s="706"/>
      <c r="I22" s="706"/>
      <c r="J22" s="706"/>
      <c r="K22" s="707"/>
      <c r="L22" s="711" t="s">
        <v>154</v>
      </c>
      <c r="M22" s="414"/>
      <c r="N22" s="78" t="s">
        <v>67</v>
      </c>
      <c r="O22" s="712" t="s">
        <v>154</v>
      </c>
      <c r="P22" s="713"/>
      <c r="Q22" s="465"/>
      <c r="R22" s="743"/>
      <c r="S22" s="738" t="s">
        <v>27</v>
      </c>
      <c r="T22" s="717"/>
      <c r="U22" s="705"/>
      <c r="V22" s="706"/>
      <c r="W22" s="706"/>
      <c r="X22" s="706"/>
      <c r="Y22" s="706"/>
      <c r="Z22" s="706"/>
      <c r="AA22" s="706"/>
      <c r="AB22" s="706"/>
      <c r="AC22" s="707"/>
      <c r="AD22" s="711" t="s">
        <v>154</v>
      </c>
      <c r="AE22" s="414"/>
      <c r="AF22" s="78" t="s">
        <v>67</v>
      </c>
      <c r="AG22" s="712" t="s">
        <v>154</v>
      </c>
      <c r="AH22" s="713"/>
      <c r="AI22" s="465"/>
      <c r="AJ22" s="466"/>
    </row>
    <row r="23" spans="1:36" ht="9" customHeight="1">
      <c r="A23" s="716"/>
      <c r="B23" s="717"/>
      <c r="C23" s="705"/>
      <c r="D23" s="706"/>
      <c r="E23" s="706"/>
      <c r="F23" s="706"/>
      <c r="G23" s="706"/>
      <c r="H23" s="706"/>
      <c r="I23" s="706"/>
      <c r="J23" s="706"/>
      <c r="K23" s="707"/>
      <c r="L23" s="728"/>
      <c r="M23" s="729"/>
      <c r="N23" s="729"/>
      <c r="O23" s="729"/>
      <c r="P23" s="9" t="s">
        <v>68</v>
      </c>
      <c r="Q23" s="465"/>
      <c r="R23" s="743"/>
      <c r="S23" s="738"/>
      <c r="T23" s="717"/>
      <c r="U23" s="705"/>
      <c r="V23" s="706"/>
      <c r="W23" s="706"/>
      <c r="X23" s="706"/>
      <c r="Y23" s="706"/>
      <c r="Z23" s="706"/>
      <c r="AA23" s="706"/>
      <c r="AB23" s="706"/>
      <c r="AC23" s="707"/>
      <c r="AD23" s="728"/>
      <c r="AE23" s="729"/>
      <c r="AF23" s="729"/>
      <c r="AG23" s="729"/>
      <c r="AH23" s="9" t="s">
        <v>68</v>
      </c>
      <c r="AI23" s="465"/>
      <c r="AJ23" s="466"/>
    </row>
    <row r="24" spans="1:36" ht="18" customHeight="1">
      <c r="A24" s="716" t="s">
        <v>28</v>
      </c>
      <c r="B24" s="717"/>
      <c r="C24" s="705"/>
      <c r="D24" s="706"/>
      <c r="E24" s="706"/>
      <c r="F24" s="706"/>
      <c r="G24" s="706"/>
      <c r="H24" s="706"/>
      <c r="I24" s="706"/>
      <c r="J24" s="706"/>
      <c r="K24" s="707"/>
      <c r="L24" s="711" t="s">
        <v>154</v>
      </c>
      <c r="M24" s="414"/>
      <c r="N24" s="78" t="s">
        <v>67</v>
      </c>
      <c r="O24" s="712" t="s">
        <v>154</v>
      </c>
      <c r="P24" s="713"/>
      <c r="Q24" s="465"/>
      <c r="R24" s="743"/>
      <c r="S24" s="738" t="s">
        <v>29</v>
      </c>
      <c r="T24" s="717"/>
      <c r="U24" s="705"/>
      <c r="V24" s="706"/>
      <c r="W24" s="706"/>
      <c r="X24" s="706"/>
      <c r="Y24" s="706"/>
      <c r="Z24" s="706"/>
      <c r="AA24" s="706"/>
      <c r="AB24" s="706"/>
      <c r="AC24" s="707"/>
      <c r="AD24" s="711" t="s">
        <v>154</v>
      </c>
      <c r="AE24" s="414"/>
      <c r="AF24" s="78" t="s">
        <v>67</v>
      </c>
      <c r="AG24" s="712" t="s">
        <v>154</v>
      </c>
      <c r="AH24" s="713"/>
      <c r="AI24" s="465"/>
      <c r="AJ24" s="466"/>
    </row>
    <row r="25" spans="1:36" ht="9" customHeight="1">
      <c r="A25" s="716"/>
      <c r="B25" s="717"/>
      <c r="C25" s="705"/>
      <c r="D25" s="706"/>
      <c r="E25" s="706"/>
      <c r="F25" s="706"/>
      <c r="G25" s="706"/>
      <c r="H25" s="706"/>
      <c r="I25" s="706"/>
      <c r="J25" s="706"/>
      <c r="K25" s="707"/>
      <c r="L25" s="728"/>
      <c r="M25" s="729"/>
      <c r="N25" s="729"/>
      <c r="O25" s="729"/>
      <c r="P25" s="9" t="s">
        <v>68</v>
      </c>
      <c r="Q25" s="465"/>
      <c r="R25" s="743"/>
      <c r="S25" s="738"/>
      <c r="T25" s="717"/>
      <c r="U25" s="705"/>
      <c r="V25" s="706"/>
      <c r="W25" s="706"/>
      <c r="X25" s="706"/>
      <c r="Y25" s="706"/>
      <c r="Z25" s="706"/>
      <c r="AA25" s="706"/>
      <c r="AB25" s="706"/>
      <c r="AC25" s="707"/>
      <c r="AD25" s="728"/>
      <c r="AE25" s="729"/>
      <c r="AF25" s="729"/>
      <c r="AG25" s="729"/>
      <c r="AH25" s="9" t="s">
        <v>68</v>
      </c>
      <c r="AI25" s="465"/>
      <c r="AJ25" s="466"/>
    </row>
    <row r="26" spans="1:36" ht="18" customHeight="1">
      <c r="A26" s="716" t="s">
        <v>30</v>
      </c>
      <c r="B26" s="717"/>
      <c r="C26" s="705"/>
      <c r="D26" s="706"/>
      <c r="E26" s="706"/>
      <c r="F26" s="706"/>
      <c r="G26" s="706"/>
      <c r="H26" s="706"/>
      <c r="I26" s="706"/>
      <c r="J26" s="706"/>
      <c r="K26" s="707"/>
      <c r="L26" s="711" t="s">
        <v>154</v>
      </c>
      <c r="M26" s="414"/>
      <c r="N26" s="78" t="s">
        <v>67</v>
      </c>
      <c r="O26" s="712" t="s">
        <v>154</v>
      </c>
      <c r="P26" s="713"/>
      <c r="Q26" s="465"/>
      <c r="R26" s="743"/>
      <c r="S26" s="738" t="s">
        <v>31</v>
      </c>
      <c r="T26" s="717"/>
      <c r="U26" s="705"/>
      <c r="V26" s="706"/>
      <c r="W26" s="706"/>
      <c r="X26" s="706"/>
      <c r="Y26" s="706"/>
      <c r="Z26" s="706"/>
      <c r="AA26" s="706"/>
      <c r="AB26" s="706"/>
      <c r="AC26" s="707"/>
      <c r="AD26" s="711" t="s">
        <v>154</v>
      </c>
      <c r="AE26" s="414"/>
      <c r="AF26" s="78" t="s">
        <v>67</v>
      </c>
      <c r="AG26" s="712" t="s">
        <v>154</v>
      </c>
      <c r="AH26" s="713"/>
      <c r="AI26" s="465"/>
      <c r="AJ26" s="466"/>
    </row>
    <row r="27" spans="1:36" ht="9" customHeight="1">
      <c r="A27" s="716"/>
      <c r="B27" s="717"/>
      <c r="C27" s="705"/>
      <c r="D27" s="706"/>
      <c r="E27" s="706"/>
      <c r="F27" s="706"/>
      <c r="G27" s="706"/>
      <c r="H27" s="706"/>
      <c r="I27" s="706"/>
      <c r="J27" s="706"/>
      <c r="K27" s="707"/>
      <c r="L27" s="728"/>
      <c r="M27" s="729"/>
      <c r="N27" s="729"/>
      <c r="O27" s="729"/>
      <c r="P27" s="9" t="s">
        <v>68</v>
      </c>
      <c r="Q27" s="465"/>
      <c r="R27" s="743"/>
      <c r="S27" s="738"/>
      <c r="T27" s="717"/>
      <c r="U27" s="705"/>
      <c r="V27" s="706"/>
      <c r="W27" s="706"/>
      <c r="X27" s="706"/>
      <c r="Y27" s="706"/>
      <c r="Z27" s="706"/>
      <c r="AA27" s="706"/>
      <c r="AB27" s="706"/>
      <c r="AC27" s="707"/>
      <c r="AD27" s="728"/>
      <c r="AE27" s="729"/>
      <c r="AF27" s="729"/>
      <c r="AG27" s="729"/>
      <c r="AH27" s="9" t="s">
        <v>68</v>
      </c>
      <c r="AI27" s="465"/>
      <c r="AJ27" s="466"/>
    </row>
    <row r="28" spans="1:36" ht="18" customHeight="1">
      <c r="A28" s="716" t="s">
        <v>32</v>
      </c>
      <c r="B28" s="717"/>
      <c r="C28" s="705"/>
      <c r="D28" s="706"/>
      <c r="E28" s="706"/>
      <c r="F28" s="706"/>
      <c r="G28" s="706"/>
      <c r="H28" s="706"/>
      <c r="I28" s="706"/>
      <c r="J28" s="706"/>
      <c r="K28" s="707"/>
      <c r="L28" s="711" t="s">
        <v>154</v>
      </c>
      <c r="M28" s="414"/>
      <c r="N28" s="78" t="s">
        <v>67</v>
      </c>
      <c r="O28" s="712" t="s">
        <v>154</v>
      </c>
      <c r="P28" s="713"/>
      <c r="Q28" s="465"/>
      <c r="R28" s="743"/>
      <c r="S28" s="738" t="s">
        <v>33</v>
      </c>
      <c r="T28" s="717"/>
      <c r="U28" s="705"/>
      <c r="V28" s="706"/>
      <c r="W28" s="706"/>
      <c r="X28" s="706"/>
      <c r="Y28" s="706"/>
      <c r="Z28" s="706"/>
      <c r="AA28" s="706"/>
      <c r="AB28" s="706"/>
      <c r="AC28" s="707"/>
      <c r="AD28" s="711" t="s">
        <v>154</v>
      </c>
      <c r="AE28" s="414"/>
      <c r="AF28" s="78" t="s">
        <v>67</v>
      </c>
      <c r="AG28" s="712" t="s">
        <v>154</v>
      </c>
      <c r="AH28" s="713"/>
      <c r="AI28" s="465"/>
      <c r="AJ28" s="466"/>
    </row>
    <row r="29" spans="1:36" ht="9" customHeight="1">
      <c r="A29" s="716"/>
      <c r="B29" s="717"/>
      <c r="C29" s="705"/>
      <c r="D29" s="706"/>
      <c r="E29" s="706"/>
      <c r="F29" s="706"/>
      <c r="G29" s="706"/>
      <c r="H29" s="706"/>
      <c r="I29" s="706"/>
      <c r="J29" s="706"/>
      <c r="K29" s="707"/>
      <c r="L29" s="728"/>
      <c r="M29" s="729"/>
      <c r="N29" s="729"/>
      <c r="O29" s="729"/>
      <c r="P29" s="9" t="s">
        <v>68</v>
      </c>
      <c r="Q29" s="465"/>
      <c r="R29" s="743"/>
      <c r="S29" s="738"/>
      <c r="T29" s="717"/>
      <c r="U29" s="705"/>
      <c r="V29" s="706"/>
      <c r="W29" s="706"/>
      <c r="X29" s="706"/>
      <c r="Y29" s="706"/>
      <c r="Z29" s="706"/>
      <c r="AA29" s="706"/>
      <c r="AB29" s="706"/>
      <c r="AC29" s="707"/>
      <c r="AD29" s="728"/>
      <c r="AE29" s="729"/>
      <c r="AF29" s="729"/>
      <c r="AG29" s="729"/>
      <c r="AH29" s="9" t="s">
        <v>68</v>
      </c>
      <c r="AI29" s="465"/>
      <c r="AJ29" s="466"/>
    </row>
    <row r="30" spans="1:36" ht="18" customHeight="1">
      <c r="A30" s="716" t="s">
        <v>34</v>
      </c>
      <c r="B30" s="717"/>
      <c r="C30" s="705"/>
      <c r="D30" s="706"/>
      <c r="E30" s="706"/>
      <c r="F30" s="706"/>
      <c r="G30" s="706"/>
      <c r="H30" s="706"/>
      <c r="I30" s="706"/>
      <c r="J30" s="706"/>
      <c r="K30" s="707"/>
      <c r="L30" s="711" t="s">
        <v>154</v>
      </c>
      <c r="M30" s="414"/>
      <c r="N30" s="78" t="s">
        <v>67</v>
      </c>
      <c r="O30" s="712" t="s">
        <v>154</v>
      </c>
      <c r="P30" s="713"/>
      <c r="Q30" s="465"/>
      <c r="R30" s="743"/>
      <c r="S30" s="738" t="s">
        <v>35</v>
      </c>
      <c r="T30" s="717"/>
      <c r="U30" s="705"/>
      <c r="V30" s="706"/>
      <c r="W30" s="706"/>
      <c r="X30" s="706"/>
      <c r="Y30" s="706"/>
      <c r="Z30" s="706"/>
      <c r="AA30" s="706"/>
      <c r="AB30" s="706"/>
      <c r="AC30" s="707"/>
      <c r="AD30" s="711" t="s">
        <v>154</v>
      </c>
      <c r="AE30" s="414"/>
      <c r="AF30" s="78" t="s">
        <v>67</v>
      </c>
      <c r="AG30" s="712" t="s">
        <v>154</v>
      </c>
      <c r="AH30" s="713"/>
      <c r="AI30" s="465"/>
      <c r="AJ30" s="466"/>
    </row>
    <row r="31" spans="1:36" ht="9" customHeight="1">
      <c r="A31" s="716"/>
      <c r="B31" s="717"/>
      <c r="C31" s="705"/>
      <c r="D31" s="706"/>
      <c r="E31" s="706"/>
      <c r="F31" s="706"/>
      <c r="G31" s="706"/>
      <c r="H31" s="706"/>
      <c r="I31" s="706"/>
      <c r="J31" s="706"/>
      <c r="K31" s="707"/>
      <c r="L31" s="728"/>
      <c r="M31" s="729"/>
      <c r="N31" s="729"/>
      <c r="O31" s="729"/>
      <c r="P31" s="9" t="s">
        <v>68</v>
      </c>
      <c r="Q31" s="465"/>
      <c r="R31" s="743"/>
      <c r="S31" s="738"/>
      <c r="T31" s="717"/>
      <c r="U31" s="705"/>
      <c r="V31" s="706"/>
      <c r="W31" s="706"/>
      <c r="X31" s="706"/>
      <c r="Y31" s="706"/>
      <c r="Z31" s="706"/>
      <c r="AA31" s="706"/>
      <c r="AB31" s="706"/>
      <c r="AC31" s="707"/>
      <c r="AD31" s="728"/>
      <c r="AE31" s="729"/>
      <c r="AF31" s="729"/>
      <c r="AG31" s="729"/>
      <c r="AH31" s="9" t="s">
        <v>68</v>
      </c>
      <c r="AI31" s="465"/>
      <c r="AJ31" s="466"/>
    </row>
    <row r="32" spans="1:36" ht="18" customHeight="1">
      <c r="A32" s="716" t="s">
        <v>36</v>
      </c>
      <c r="B32" s="717"/>
      <c r="C32" s="705"/>
      <c r="D32" s="706"/>
      <c r="E32" s="706"/>
      <c r="F32" s="706"/>
      <c r="G32" s="706"/>
      <c r="H32" s="706"/>
      <c r="I32" s="706"/>
      <c r="J32" s="706"/>
      <c r="K32" s="707"/>
      <c r="L32" s="711" t="s">
        <v>154</v>
      </c>
      <c r="M32" s="414"/>
      <c r="N32" s="78" t="s">
        <v>67</v>
      </c>
      <c r="O32" s="712" t="s">
        <v>154</v>
      </c>
      <c r="P32" s="713"/>
      <c r="Q32" s="465"/>
      <c r="R32" s="743"/>
      <c r="S32" s="738" t="s">
        <v>37</v>
      </c>
      <c r="T32" s="717"/>
      <c r="U32" s="705"/>
      <c r="V32" s="706"/>
      <c r="W32" s="706"/>
      <c r="X32" s="706"/>
      <c r="Y32" s="706"/>
      <c r="Z32" s="706"/>
      <c r="AA32" s="706"/>
      <c r="AB32" s="706"/>
      <c r="AC32" s="707"/>
      <c r="AD32" s="711" t="s">
        <v>154</v>
      </c>
      <c r="AE32" s="414"/>
      <c r="AF32" s="78" t="s">
        <v>67</v>
      </c>
      <c r="AG32" s="712" t="s">
        <v>154</v>
      </c>
      <c r="AH32" s="713"/>
      <c r="AI32" s="465"/>
      <c r="AJ32" s="466"/>
    </row>
    <row r="33" spans="1:36" ht="9" customHeight="1">
      <c r="A33" s="716"/>
      <c r="B33" s="717"/>
      <c r="C33" s="705"/>
      <c r="D33" s="706"/>
      <c r="E33" s="706"/>
      <c r="F33" s="706"/>
      <c r="G33" s="706"/>
      <c r="H33" s="706"/>
      <c r="I33" s="706"/>
      <c r="J33" s="706"/>
      <c r="K33" s="707"/>
      <c r="L33" s="728"/>
      <c r="M33" s="729"/>
      <c r="N33" s="729"/>
      <c r="O33" s="729"/>
      <c r="P33" s="9" t="s">
        <v>68</v>
      </c>
      <c r="Q33" s="465"/>
      <c r="R33" s="743"/>
      <c r="S33" s="738"/>
      <c r="T33" s="717"/>
      <c r="U33" s="705"/>
      <c r="V33" s="706"/>
      <c r="W33" s="706"/>
      <c r="X33" s="706"/>
      <c r="Y33" s="706"/>
      <c r="Z33" s="706"/>
      <c r="AA33" s="706"/>
      <c r="AB33" s="706"/>
      <c r="AC33" s="707"/>
      <c r="AD33" s="728"/>
      <c r="AE33" s="729"/>
      <c r="AF33" s="729"/>
      <c r="AG33" s="729"/>
      <c r="AH33" s="9" t="s">
        <v>68</v>
      </c>
      <c r="AI33" s="465"/>
      <c r="AJ33" s="466"/>
    </row>
    <row r="34" spans="1:36" ht="18" customHeight="1">
      <c r="A34" s="716" t="s">
        <v>38</v>
      </c>
      <c r="B34" s="717"/>
      <c r="C34" s="720" t="s">
        <v>217</v>
      </c>
      <c r="D34" s="721"/>
      <c r="E34" s="721"/>
      <c r="F34" s="721"/>
      <c r="G34" s="721"/>
      <c r="H34" s="721"/>
      <c r="I34" s="721"/>
      <c r="J34" s="721"/>
      <c r="K34" s="722"/>
      <c r="L34" s="413">
        <v>0.375</v>
      </c>
      <c r="M34" s="414"/>
      <c r="N34" s="78" t="s">
        <v>67</v>
      </c>
      <c r="O34" s="735">
        <v>0.66666666666666663</v>
      </c>
      <c r="P34" s="713"/>
      <c r="Q34" s="741" t="s">
        <v>316</v>
      </c>
      <c r="R34" s="742"/>
      <c r="S34" s="738" t="s">
        <v>39</v>
      </c>
      <c r="T34" s="717"/>
      <c r="U34" s="705"/>
      <c r="V34" s="706"/>
      <c r="W34" s="706"/>
      <c r="X34" s="706"/>
      <c r="Y34" s="706"/>
      <c r="Z34" s="706"/>
      <c r="AA34" s="706"/>
      <c r="AB34" s="706"/>
      <c r="AC34" s="707"/>
      <c r="AD34" s="711" t="s">
        <v>154</v>
      </c>
      <c r="AE34" s="414"/>
      <c r="AF34" s="78" t="s">
        <v>67</v>
      </c>
      <c r="AG34" s="712" t="s">
        <v>154</v>
      </c>
      <c r="AH34" s="713"/>
      <c r="AI34" s="465"/>
      <c r="AJ34" s="466"/>
    </row>
    <row r="35" spans="1:36" ht="9" customHeight="1">
      <c r="A35" s="716"/>
      <c r="B35" s="717"/>
      <c r="C35" s="732"/>
      <c r="D35" s="733"/>
      <c r="E35" s="733"/>
      <c r="F35" s="733"/>
      <c r="G35" s="733"/>
      <c r="H35" s="733"/>
      <c r="I35" s="733"/>
      <c r="J35" s="733"/>
      <c r="K35" s="734"/>
      <c r="L35" s="728">
        <v>6</v>
      </c>
      <c r="M35" s="729"/>
      <c r="N35" s="729"/>
      <c r="O35" s="729"/>
      <c r="P35" s="9" t="s">
        <v>68</v>
      </c>
      <c r="Q35" s="739" t="s">
        <v>317</v>
      </c>
      <c r="R35" s="740"/>
      <c r="S35" s="738"/>
      <c r="T35" s="717"/>
      <c r="U35" s="705"/>
      <c r="V35" s="706"/>
      <c r="W35" s="706"/>
      <c r="X35" s="706"/>
      <c r="Y35" s="706"/>
      <c r="Z35" s="706"/>
      <c r="AA35" s="706"/>
      <c r="AB35" s="706"/>
      <c r="AC35" s="707"/>
      <c r="AD35" s="728"/>
      <c r="AE35" s="729"/>
      <c r="AF35" s="729"/>
      <c r="AG35" s="729"/>
      <c r="AH35" s="9" t="s">
        <v>68</v>
      </c>
      <c r="AI35" s="465"/>
      <c r="AJ35" s="466"/>
    </row>
    <row r="36" spans="1:36" ht="18" customHeight="1">
      <c r="A36" s="716" t="s">
        <v>40</v>
      </c>
      <c r="B36" s="717"/>
      <c r="C36" s="720" t="s">
        <v>217</v>
      </c>
      <c r="D36" s="721"/>
      <c r="E36" s="721"/>
      <c r="F36" s="721"/>
      <c r="G36" s="721"/>
      <c r="H36" s="721"/>
      <c r="I36" s="721"/>
      <c r="J36" s="721"/>
      <c r="K36" s="722"/>
      <c r="L36" s="413">
        <v>0.375</v>
      </c>
      <c r="M36" s="414"/>
      <c r="N36" s="78" t="s">
        <v>67</v>
      </c>
      <c r="O36" s="735">
        <v>0.625</v>
      </c>
      <c r="P36" s="713"/>
      <c r="Q36" s="736" t="s">
        <v>316</v>
      </c>
      <c r="R36" s="737"/>
      <c r="S36" s="738" t="s">
        <v>41</v>
      </c>
      <c r="T36" s="717"/>
      <c r="U36" s="705"/>
      <c r="V36" s="706"/>
      <c r="W36" s="706"/>
      <c r="X36" s="706"/>
      <c r="Y36" s="706"/>
      <c r="Z36" s="706"/>
      <c r="AA36" s="706"/>
      <c r="AB36" s="706"/>
      <c r="AC36" s="707"/>
      <c r="AD36" s="711" t="s">
        <v>154</v>
      </c>
      <c r="AE36" s="414"/>
      <c r="AF36" s="78" t="s">
        <v>67</v>
      </c>
      <c r="AG36" s="712" t="s">
        <v>154</v>
      </c>
      <c r="AH36" s="713"/>
      <c r="AI36" s="465"/>
      <c r="AJ36" s="466"/>
    </row>
    <row r="37" spans="1:36" ht="9" customHeight="1">
      <c r="A37" s="716"/>
      <c r="B37" s="717"/>
      <c r="C37" s="732"/>
      <c r="D37" s="733"/>
      <c r="E37" s="733"/>
      <c r="F37" s="733"/>
      <c r="G37" s="733"/>
      <c r="H37" s="733"/>
      <c r="I37" s="733"/>
      <c r="J37" s="733"/>
      <c r="K37" s="734"/>
      <c r="L37" s="728">
        <v>5</v>
      </c>
      <c r="M37" s="729"/>
      <c r="N37" s="729"/>
      <c r="O37" s="729"/>
      <c r="P37" s="9" t="s">
        <v>68</v>
      </c>
      <c r="Q37" s="730" t="s">
        <v>317</v>
      </c>
      <c r="R37" s="731"/>
      <c r="S37" s="738"/>
      <c r="T37" s="717"/>
      <c r="U37" s="705"/>
      <c r="V37" s="706"/>
      <c r="W37" s="706"/>
      <c r="X37" s="706"/>
      <c r="Y37" s="706"/>
      <c r="Z37" s="706"/>
      <c r="AA37" s="706"/>
      <c r="AB37" s="706"/>
      <c r="AC37" s="707"/>
      <c r="AD37" s="728"/>
      <c r="AE37" s="729"/>
      <c r="AF37" s="729"/>
      <c r="AG37" s="729"/>
      <c r="AH37" s="9" t="s">
        <v>68</v>
      </c>
      <c r="AI37" s="465"/>
      <c r="AJ37" s="466"/>
    </row>
    <row r="38" spans="1:36" ht="18" customHeight="1">
      <c r="A38" s="716" t="s">
        <v>42</v>
      </c>
      <c r="B38" s="717"/>
      <c r="C38" s="720" t="s">
        <v>217</v>
      </c>
      <c r="D38" s="721"/>
      <c r="E38" s="721"/>
      <c r="F38" s="721"/>
      <c r="G38" s="721"/>
      <c r="H38" s="721"/>
      <c r="I38" s="721"/>
      <c r="J38" s="721"/>
      <c r="K38" s="722"/>
      <c r="L38" s="413">
        <v>0.41666666666666669</v>
      </c>
      <c r="M38" s="414"/>
      <c r="N38" s="78" t="s">
        <v>67</v>
      </c>
      <c r="O38" s="735">
        <v>0.625</v>
      </c>
      <c r="P38" s="713"/>
      <c r="Q38" s="736" t="s">
        <v>316</v>
      </c>
      <c r="R38" s="737"/>
      <c r="S38" s="738" t="s">
        <v>43</v>
      </c>
      <c r="T38" s="717"/>
      <c r="U38" s="705"/>
      <c r="V38" s="706"/>
      <c r="W38" s="706"/>
      <c r="X38" s="706"/>
      <c r="Y38" s="706"/>
      <c r="Z38" s="706"/>
      <c r="AA38" s="706"/>
      <c r="AB38" s="706"/>
      <c r="AC38" s="707"/>
      <c r="AD38" s="711" t="s">
        <v>154</v>
      </c>
      <c r="AE38" s="414"/>
      <c r="AF38" s="78" t="s">
        <v>67</v>
      </c>
      <c r="AG38" s="712" t="s">
        <v>154</v>
      </c>
      <c r="AH38" s="713"/>
      <c r="AI38" s="465"/>
      <c r="AJ38" s="466"/>
    </row>
    <row r="39" spans="1:36" ht="9" customHeight="1">
      <c r="A39" s="716"/>
      <c r="B39" s="717"/>
      <c r="C39" s="732"/>
      <c r="D39" s="733"/>
      <c r="E39" s="733"/>
      <c r="F39" s="733"/>
      <c r="G39" s="733"/>
      <c r="H39" s="733"/>
      <c r="I39" s="733"/>
      <c r="J39" s="733"/>
      <c r="K39" s="734"/>
      <c r="L39" s="728">
        <v>4</v>
      </c>
      <c r="M39" s="729"/>
      <c r="N39" s="729"/>
      <c r="O39" s="729"/>
      <c r="P39" s="9" t="s">
        <v>68</v>
      </c>
      <c r="Q39" s="730" t="s">
        <v>317</v>
      </c>
      <c r="R39" s="731"/>
      <c r="S39" s="738"/>
      <c r="T39" s="717"/>
      <c r="U39" s="705"/>
      <c r="V39" s="706"/>
      <c r="W39" s="706"/>
      <c r="X39" s="706"/>
      <c r="Y39" s="706"/>
      <c r="Z39" s="706"/>
      <c r="AA39" s="706"/>
      <c r="AB39" s="706"/>
      <c r="AC39" s="707"/>
      <c r="AD39" s="728"/>
      <c r="AE39" s="729"/>
      <c r="AF39" s="729"/>
      <c r="AG39" s="729"/>
      <c r="AH39" s="9" t="s">
        <v>68</v>
      </c>
      <c r="AI39" s="465"/>
      <c r="AJ39" s="466"/>
    </row>
    <row r="40" spans="1:36" ht="18" customHeight="1">
      <c r="A40" s="716" t="s">
        <v>44</v>
      </c>
      <c r="B40" s="717"/>
      <c r="C40" s="720"/>
      <c r="D40" s="721"/>
      <c r="E40" s="721"/>
      <c r="F40" s="721"/>
      <c r="G40" s="721"/>
      <c r="H40" s="721"/>
      <c r="I40" s="721"/>
      <c r="J40" s="721"/>
      <c r="K40" s="722"/>
      <c r="L40" s="711" t="s">
        <v>154</v>
      </c>
      <c r="M40" s="414"/>
      <c r="N40" s="78" t="s">
        <v>67</v>
      </c>
      <c r="O40" s="712" t="s">
        <v>154</v>
      </c>
      <c r="P40" s="713"/>
      <c r="Q40" s="726"/>
      <c r="R40" s="727"/>
      <c r="S40" s="716"/>
      <c r="T40" s="717"/>
      <c r="U40" s="705"/>
      <c r="V40" s="706"/>
      <c r="W40" s="706"/>
      <c r="X40" s="706"/>
      <c r="Y40" s="706"/>
      <c r="Z40" s="706"/>
      <c r="AA40" s="706"/>
      <c r="AB40" s="706"/>
      <c r="AC40" s="707"/>
      <c r="AD40" s="711"/>
      <c r="AE40" s="414"/>
      <c r="AF40" s="78"/>
      <c r="AG40" s="712"/>
      <c r="AH40" s="713"/>
      <c r="AI40" s="465"/>
      <c r="AJ40" s="466"/>
    </row>
    <row r="41" spans="1:36" ht="9" customHeight="1">
      <c r="A41" s="718"/>
      <c r="B41" s="719"/>
      <c r="C41" s="723"/>
      <c r="D41" s="724"/>
      <c r="E41" s="724"/>
      <c r="F41" s="724"/>
      <c r="G41" s="724"/>
      <c r="H41" s="724"/>
      <c r="I41" s="724"/>
      <c r="J41" s="724"/>
      <c r="K41" s="725"/>
      <c r="L41" s="415"/>
      <c r="M41" s="416"/>
      <c r="N41" s="416"/>
      <c r="O41" s="416"/>
      <c r="P41" s="13" t="s">
        <v>68</v>
      </c>
      <c r="Q41" s="714"/>
      <c r="R41" s="715"/>
      <c r="S41" s="718"/>
      <c r="T41" s="719"/>
      <c r="U41" s="708"/>
      <c r="V41" s="709"/>
      <c r="W41" s="709"/>
      <c r="X41" s="709"/>
      <c r="Y41" s="709"/>
      <c r="Z41" s="709"/>
      <c r="AA41" s="709"/>
      <c r="AB41" s="709"/>
      <c r="AC41" s="710"/>
      <c r="AD41" s="10"/>
      <c r="AE41" s="11"/>
      <c r="AF41" s="11"/>
      <c r="AG41" s="12"/>
      <c r="AH41" s="13"/>
      <c r="AI41" s="465"/>
      <c r="AJ41" s="466"/>
    </row>
    <row r="42" spans="1:36">
      <c r="A42" s="22"/>
      <c r="R42" s="24"/>
      <c r="S42" s="433" t="s">
        <v>45</v>
      </c>
      <c r="T42" s="396"/>
      <c r="U42" s="701">
        <v>942</v>
      </c>
      <c r="V42" s="702"/>
      <c r="W42" s="702"/>
      <c r="X42" s="14"/>
      <c r="Y42" s="395" t="s">
        <v>46</v>
      </c>
      <c r="Z42" s="396"/>
      <c r="AA42" s="364">
        <v>27</v>
      </c>
      <c r="AB42" s="365"/>
      <c r="AC42" s="15" t="s">
        <v>47</v>
      </c>
      <c r="AD42" s="399" t="s">
        <v>48</v>
      </c>
      <c r="AE42" s="399"/>
      <c r="AF42" s="701">
        <v>26163</v>
      </c>
      <c r="AG42" s="702"/>
      <c r="AH42" s="702"/>
      <c r="AI42" s="702"/>
      <c r="AJ42" s="16"/>
    </row>
    <row r="43" spans="1:36">
      <c r="A43" s="22"/>
      <c r="B43" s="33"/>
      <c r="R43" s="24"/>
      <c r="S43" s="434"/>
      <c r="T43" s="398"/>
      <c r="U43" s="703"/>
      <c r="V43" s="704"/>
      <c r="W43" s="704"/>
      <c r="X43" s="20" t="s">
        <v>49</v>
      </c>
      <c r="Y43" s="397"/>
      <c r="Z43" s="398"/>
      <c r="AA43" s="366"/>
      <c r="AB43" s="367"/>
      <c r="AC43" s="79" t="s">
        <v>50</v>
      </c>
      <c r="AD43" s="400"/>
      <c r="AE43" s="400"/>
      <c r="AF43" s="703"/>
      <c r="AG43" s="704"/>
      <c r="AH43" s="704"/>
      <c r="AI43" s="704"/>
      <c r="AJ43" s="21" t="s">
        <v>49</v>
      </c>
    </row>
    <row r="44" spans="1:36">
      <c r="A44" s="22"/>
      <c r="B44" s="402" t="s">
        <v>54</v>
      </c>
      <c r="C44" s="402"/>
      <c r="D44" s="402"/>
      <c r="E44" s="402"/>
      <c r="F44" s="402"/>
      <c r="G44" s="402"/>
      <c r="H44" s="402"/>
      <c r="I44" s="402"/>
      <c r="J44" s="402"/>
      <c r="K44" s="402"/>
      <c r="L44" s="402"/>
      <c r="M44" s="402"/>
      <c r="N44" s="402"/>
      <c r="O44" s="402"/>
      <c r="P44" s="402"/>
      <c r="Q44" s="402"/>
      <c r="R44" s="24"/>
      <c r="S44" s="25"/>
      <c r="T44" s="460" t="s">
        <v>63</v>
      </c>
      <c r="U44" s="461"/>
      <c r="V44" s="461"/>
      <c r="W44" s="461"/>
      <c r="X44" s="461"/>
      <c r="Y44" s="461"/>
      <c r="Z44" s="461"/>
      <c r="AA44" s="461"/>
      <c r="AB44" s="461"/>
      <c r="AC44" s="461"/>
      <c r="AD44" s="461"/>
      <c r="AE44" s="461"/>
      <c r="AF44" s="461"/>
      <c r="AG44" s="461"/>
      <c r="AH44" s="461"/>
      <c r="AI44" s="461"/>
      <c r="AJ44" s="26"/>
    </row>
    <row r="45" spans="1:36">
      <c r="A45" s="22"/>
      <c r="R45" s="24"/>
      <c r="S45" s="25"/>
      <c r="T45" s="462"/>
      <c r="U45" s="462"/>
      <c r="V45" s="462"/>
      <c r="W45" s="462"/>
      <c r="X45" s="462"/>
      <c r="Y45" s="462"/>
      <c r="Z45" s="462"/>
      <c r="AA45" s="462"/>
      <c r="AB45" s="462"/>
      <c r="AC45" s="462"/>
      <c r="AD45" s="462"/>
      <c r="AE45" s="462"/>
      <c r="AF45" s="462"/>
      <c r="AG45" s="462"/>
      <c r="AH45" s="462"/>
      <c r="AI45" s="462"/>
      <c r="AJ45" s="26"/>
    </row>
    <row r="46" spans="1:36">
      <c r="A46" s="22"/>
      <c r="R46" s="24"/>
      <c r="S46" s="25"/>
      <c r="T46" s="440" t="s">
        <v>55</v>
      </c>
      <c r="U46" s="462"/>
      <c r="V46"/>
      <c r="W46"/>
      <c r="X46"/>
      <c r="Y46"/>
      <c r="Z46"/>
      <c r="AA46"/>
      <c r="AB46"/>
      <c r="AC46"/>
      <c r="AD46"/>
      <c r="AE46"/>
      <c r="AF46"/>
      <c r="AG46"/>
      <c r="AH46"/>
      <c r="AI46"/>
      <c r="AJ46" s="26"/>
    </row>
    <row r="47" spans="1:36">
      <c r="A47" s="22"/>
      <c r="R47" s="24"/>
      <c r="S47" s="25"/>
      <c r="T47" s="462"/>
      <c r="U47" s="462"/>
      <c r="AJ47" s="26"/>
    </row>
    <row r="48" spans="1:36">
      <c r="A48" s="22"/>
      <c r="B48" s="446" t="s">
        <v>56</v>
      </c>
      <c r="C48" s="464"/>
      <c r="D48" s="23"/>
      <c r="E48" s="23"/>
      <c r="F48" s="23"/>
      <c r="G48" s="23"/>
      <c r="H48" s="23"/>
      <c r="I48" s="23"/>
      <c r="J48" s="23"/>
      <c r="K48" s="23"/>
      <c r="L48" s="23"/>
      <c r="M48" s="23"/>
      <c r="N48" s="23"/>
      <c r="O48" s="23"/>
      <c r="P48" s="23"/>
      <c r="Q48" s="23"/>
      <c r="R48" s="24"/>
      <c r="S48" s="25"/>
      <c r="T48" s="440" t="s">
        <v>57</v>
      </c>
      <c r="U48" s="440"/>
      <c r="W48" s="23"/>
      <c r="X48" s="23"/>
      <c r="Y48" s="23"/>
      <c r="Z48" s="28"/>
      <c r="AA48" s="28"/>
      <c r="AB48" s="28"/>
      <c r="AC48" s="28"/>
      <c r="AD48" s="28"/>
      <c r="AJ48" s="26"/>
    </row>
    <row r="49" spans="1:36">
      <c r="A49" s="22"/>
      <c r="B49" s="101"/>
      <c r="C49" s="101"/>
      <c r="D49" s="27"/>
      <c r="E49" s="27"/>
      <c r="F49" s="27"/>
      <c r="G49" s="27"/>
      <c r="H49" s="27"/>
      <c r="I49" s="27"/>
      <c r="J49" s="27"/>
      <c r="K49" s="27"/>
      <c r="L49" s="27"/>
      <c r="M49" s="27"/>
      <c r="N49" s="27"/>
      <c r="O49" s="27"/>
      <c r="P49" s="27"/>
      <c r="Q49" s="27"/>
      <c r="R49" s="24"/>
      <c r="S49" s="25"/>
      <c r="T49" s="440"/>
      <c r="U49" s="440"/>
      <c r="AJ49" s="26"/>
    </row>
    <row r="50" spans="1:36">
      <c r="A50" s="22"/>
      <c r="B50" s="446" t="s">
        <v>58</v>
      </c>
      <c r="C50" s="446"/>
      <c r="D50" s="27"/>
      <c r="E50" s="27"/>
      <c r="F50" s="27"/>
      <c r="G50" s="27"/>
      <c r="H50" s="27"/>
      <c r="I50" s="27"/>
      <c r="J50" s="27"/>
      <c r="K50" s="27"/>
      <c r="L50" s="27"/>
      <c r="M50" s="27"/>
      <c r="N50" s="27"/>
      <c r="O50" s="27"/>
      <c r="P50" s="27"/>
      <c r="Q50" s="446" t="s">
        <v>59</v>
      </c>
      <c r="R50" s="24"/>
      <c r="S50" s="25"/>
      <c r="T50" s="440" t="s">
        <v>58</v>
      </c>
      <c r="U50" s="440"/>
      <c r="AI50" s="7" t="s">
        <v>59</v>
      </c>
      <c r="AJ50" s="26"/>
    </row>
    <row r="51" spans="1:36">
      <c r="A51" s="22"/>
      <c r="B51" s="446"/>
      <c r="C51" s="446"/>
      <c r="D51" s="27"/>
      <c r="E51" s="27"/>
      <c r="F51" s="27"/>
      <c r="G51" s="27"/>
      <c r="H51" s="27"/>
      <c r="I51" s="27"/>
      <c r="J51" s="27"/>
      <c r="K51" s="27"/>
      <c r="L51" s="27"/>
      <c r="M51" s="27"/>
      <c r="N51" s="27"/>
      <c r="O51" s="27"/>
      <c r="P51" s="27"/>
      <c r="Q51" s="446"/>
      <c r="R51" s="24"/>
      <c r="S51" s="25"/>
      <c r="T51" s="440"/>
      <c r="U51" s="440"/>
      <c r="AJ51" s="26"/>
    </row>
    <row r="52" spans="1:36">
      <c r="A52" s="441" t="s">
        <v>60</v>
      </c>
      <c r="B52" s="695"/>
      <c r="C52" s="695"/>
      <c r="D52" s="695"/>
      <c r="E52" s="695"/>
      <c r="F52" s="695"/>
      <c r="G52" s="695"/>
      <c r="H52" s="695"/>
      <c r="I52" s="695"/>
      <c r="J52" s="695"/>
      <c r="K52" s="695"/>
      <c r="L52" s="695"/>
      <c r="M52" s="695"/>
      <c r="N52" s="695"/>
      <c r="O52" s="695"/>
      <c r="P52" s="695"/>
      <c r="Q52" s="695"/>
      <c r="R52" s="696"/>
      <c r="S52" s="35"/>
      <c r="T52" s="444" t="s">
        <v>61</v>
      </c>
      <c r="U52" s="444"/>
      <c r="V52" s="444"/>
      <c r="W52" s="444"/>
      <c r="X52" s="444"/>
      <c r="Y52" s="444"/>
      <c r="Z52" s="444"/>
      <c r="AA52" s="444"/>
      <c r="AB52" s="444"/>
      <c r="AC52" s="444"/>
      <c r="AD52" s="444"/>
      <c r="AE52" s="444"/>
      <c r="AF52" s="444"/>
      <c r="AG52" s="444"/>
      <c r="AH52" s="444"/>
      <c r="AI52" s="444"/>
      <c r="AJ52" s="96"/>
    </row>
    <row r="53" spans="1:36">
      <c r="A53" s="22"/>
      <c r="B53" s="446"/>
      <c r="C53" s="697"/>
      <c r="D53" s="698"/>
      <c r="E53" s="699"/>
      <c r="F53" s="699"/>
      <c r="G53" s="699"/>
      <c r="H53" s="699"/>
      <c r="I53" s="699"/>
      <c r="J53" s="699"/>
      <c r="K53" s="699"/>
      <c r="L53" s="699"/>
      <c r="M53" s="699"/>
      <c r="N53" s="699"/>
      <c r="O53" s="699"/>
      <c r="P53" s="699"/>
      <c r="Q53" s="699"/>
      <c r="R53" s="24"/>
      <c r="S53" s="97"/>
      <c r="T53" s="445"/>
      <c r="U53" s="445"/>
      <c r="V53" s="445"/>
      <c r="W53" s="445"/>
      <c r="X53" s="445"/>
      <c r="Y53" s="445"/>
      <c r="Z53" s="445"/>
      <c r="AA53" s="445"/>
      <c r="AB53" s="445"/>
      <c r="AC53" s="445"/>
      <c r="AD53" s="445"/>
      <c r="AE53" s="445"/>
      <c r="AF53" s="445"/>
      <c r="AG53" s="445"/>
      <c r="AH53" s="445"/>
      <c r="AI53" s="445"/>
      <c r="AJ53" s="98"/>
    </row>
    <row r="54" spans="1:36">
      <c r="A54" s="22"/>
      <c r="B54" s="697"/>
      <c r="C54" s="697"/>
      <c r="D54" s="699"/>
      <c r="E54" s="699"/>
      <c r="F54" s="699"/>
      <c r="G54" s="699"/>
      <c r="H54" s="699"/>
      <c r="I54" s="699"/>
      <c r="J54" s="699"/>
      <c r="K54" s="699"/>
      <c r="L54" s="699"/>
      <c r="M54" s="699"/>
      <c r="N54" s="699"/>
      <c r="O54" s="699"/>
      <c r="P54" s="699"/>
      <c r="Q54" s="699"/>
      <c r="R54" s="24"/>
      <c r="S54" s="25"/>
      <c r="T54" s="440" t="s">
        <v>55</v>
      </c>
      <c r="U54" s="700"/>
      <c r="AJ54" s="26"/>
    </row>
    <row r="55" spans="1:36">
      <c r="A55" s="22"/>
      <c r="B55" s="697"/>
      <c r="C55" s="697"/>
      <c r="D55" s="699"/>
      <c r="E55" s="699"/>
      <c r="F55" s="699"/>
      <c r="G55" s="699"/>
      <c r="H55" s="699"/>
      <c r="I55" s="699"/>
      <c r="J55" s="699"/>
      <c r="K55" s="699"/>
      <c r="L55" s="699"/>
      <c r="M55" s="699"/>
      <c r="N55" s="699"/>
      <c r="O55" s="699"/>
      <c r="P55" s="699"/>
      <c r="Q55" s="699"/>
      <c r="R55" s="24"/>
      <c r="S55" s="25"/>
      <c r="T55" s="700"/>
      <c r="U55" s="700"/>
      <c r="AJ55" s="26"/>
    </row>
    <row r="56" spans="1:36">
      <c r="A56" s="22"/>
      <c r="B56" s="401"/>
      <c r="C56" s="401"/>
      <c r="D56" s="401"/>
      <c r="E56" s="401"/>
      <c r="F56" s="401"/>
      <c r="G56" s="401"/>
      <c r="H56" s="401"/>
      <c r="I56" s="401"/>
      <c r="J56" s="401"/>
      <c r="K56" s="401"/>
      <c r="L56" s="401"/>
      <c r="M56" s="401"/>
      <c r="N56" s="401"/>
      <c r="O56" s="401"/>
      <c r="P56" s="401"/>
      <c r="Q56" s="401"/>
      <c r="R56" s="24"/>
      <c r="S56" s="25"/>
      <c r="T56" s="440" t="s">
        <v>57</v>
      </c>
      <c r="U56" s="440"/>
      <c r="AJ56" s="26"/>
    </row>
    <row r="57" spans="1:36">
      <c r="A57" s="22"/>
      <c r="B57" s="401"/>
      <c r="C57" s="401"/>
      <c r="D57" s="401"/>
      <c r="E57" s="401"/>
      <c r="F57" s="401"/>
      <c r="G57" s="401"/>
      <c r="H57" s="401"/>
      <c r="I57" s="401"/>
      <c r="J57" s="401"/>
      <c r="K57" s="401"/>
      <c r="L57" s="401"/>
      <c r="M57" s="401"/>
      <c r="N57" s="401"/>
      <c r="O57" s="401"/>
      <c r="P57" s="401"/>
      <c r="Q57" s="401"/>
      <c r="R57" s="24"/>
      <c r="S57" s="25"/>
      <c r="T57" s="28"/>
      <c r="U57" s="28"/>
      <c r="AJ57" s="26"/>
    </row>
    <row r="58" spans="1:36">
      <c r="A58" s="22"/>
      <c r="B58" s="27"/>
      <c r="C58" s="27"/>
      <c r="D58" s="27"/>
      <c r="E58" s="27"/>
      <c r="F58" s="27"/>
      <c r="G58" s="27"/>
      <c r="H58" s="27"/>
      <c r="I58" s="27"/>
      <c r="J58" s="27"/>
      <c r="K58" s="27"/>
      <c r="L58" s="27"/>
      <c r="M58" s="27"/>
      <c r="N58" s="27"/>
      <c r="O58" s="27"/>
      <c r="P58" s="27"/>
      <c r="Q58" s="27"/>
      <c r="R58" s="24"/>
      <c r="S58" s="25"/>
      <c r="T58" s="440" t="s">
        <v>58</v>
      </c>
      <c r="U58" s="440"/>
      <c r="AI58" s="7" t="s">
        <v>59</v>
      </c>
      <c r="AJ58" s="26"/>
    </row>
    <row r="59" spans="1:36">
      <c r="A59" s="17"/>
      <c r="B59" s="18"/>
      <c r="C59" s="18"/>
      <c r="D59" s="18"/>
      <c r="E59" s="18"/>
      <c r="F59" s="18"/>
      <c r="G59" s="18"/>
      <c r="H59" s="18"/>
      <c r="I59" s="18"/>
      <c r="J59" s="18"/>
      <c r="K59" s="18"/>
      <c r="L59" s="18"/>
      <c r="M59" s="18"/>
      <c r="N59" s="18"/>
      <c r="O59" s="18"/>
      <c r="P59" s="18"/>
      <c r="Q59" s="18"/>
      <c r="R59" s="19"/>
      <c r="S59" s="29"/>
      <c r="T59" s="18"/>
      <c r="U59" s="18"/>
      <c r="V59" s="18"/>
      <c r="W59" s="18"/>
      <c r="X59" s="18"/>
      <c r="Y59" s="18"/>
      <c r="Z59" s="18"/>
      <c r="AA59" s="18"/>
      <c r="AB59" s="18"/>
      <c r="AC59" s="18"/>
      <c r="AD59" s="18"/>
      <c r="AE59" s="18"/>
      <c r="AF59" s="18"/>
      <c r="AG59" s="18"/>
      <c r="AH59" s="18"/>
      <c r="AI59" s="18"/>
      <c r="AJ59" s="30"/>
    </row>
    <row r="60" spans="1:36">
      <c r="A60" s="439" t="s">
        <v>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row>
    <row r="68" spans="19:34">
      <c r="S68" s="27"/>
      <c r="T68"/>
      <c r="U68"/>
      <c r="V68"/>
      <c r="W68"/>
      <c r="X68"/>
      <c r="Y68"/>
      <c r="Z68"/>
      <c r="AA68"/>
      <c r="AB68"/>
      <c r="AC68"/>
      <c r="AD68"/>
      <c r="AE68"/>
      <c r="AF68"/>
      <c r="AG68"/>
      <c r="AH68"/>
    </row>
    <row r="69" spans="19:34">
      <c r="S69"/>
      <c r="T69"/>
      <c r="U69"/>
      <c r="V69"/>
      <c r="W69"/>
      <c r="X69"/>
      <c r="Y69"/>
      <c r="Z69"/>
      <c r="AA69"/>
      <c r="AB69"/>
      <c r="AC69"/>
      <c r="AD69"/>
      <c r="AE69"/>
      <c r="AF69"/>
      <c r="AG69"/>
      <c r="AH69"/>
    </row>
    <row r="70" spans="19:34">
      <c r="S70"/>
      <c r="T70"/>
      <c r="U70"/>
      <c r="V70"/>
      <c r="W70"/>
      <c r="X70"/>
      <c r="Y70"/>
      <c r="Z70"/>
      <c r="AA70"/>
      <c r="AB70"/>
      <c r="AC70"/>
      <c r="AD70"/>
      <c r="AE70"/>
      <c r="AF70"/>
      <c r="AG70"/>
      <c r="AH70"/>
    </row>
  </sheetData>
  <mergeCells count="263">
    <mergeCell ref="A1:AJ3"/>
    <mergeCell ref="A6:F6"/>
    <mergeCell ref="X6:AI6"/>
    <mergeCell ref="A8:B8"/>
    <mergeCell ref="C8:K9"/>
    <mergeCell ref="L8:P9"/>
    <mergeCell ref="Q8:R9"/>
    <mergeCell ref="S8:T8"/>
    <mergeCell ref="U8:AC9"/>
    <mergeCell ref="AD8:AH9"/>
    <mergeCell ref="AD10:AE10"/>
    <mergeCell ref="AG10:AH10"/>
    <mergeCell ref="AI10:AJ10"/>
    <mergeCell ref="L11:O11"/>
    <mergeCell ref="Q11:R11"/>
    <mergeCell ref="AD11:AG11"/>
    <mergeCell ref="AI11:AJ11"/>
    <mergeCell ref="AI8:AJ9"/>
    <mergeCell ref="A9:B9"/>
    <mergeCell ref="S9:T9"/>
    <mergeCell ref="A10:B11"/>
    <mergeCell ref="C10:K11"/>
    <mergeCell ref="L10:M10"/>
    <mergeCell ref="O10:P10"/>
    <mergeCell ref="Q10:R10"/>
    <mergeCell ref="S10:T11"/>
    <mergeCell ref="U10:AC11"/>
    <mergeCell ref="U12:AC13"/>
    <mergeCell ref="AD12:AE12"/>
    <mergeCell ref="AG12:AH12"/>
    <mergeCell ref="AI12:AJ12"/>
    <mergeCell ref="L13:O13"/>
    <mergeCell ref="Q13:R13"/>
    <mergeCell ref="AD13:AG13"/>
    <mergeCell ref="AI13:AJ13"/>
    <mergeCell ref="A12:B13"/>
    <mergeCell ref="C12:K13"/>
    <mergeCell ref="L12:M12"/>
    <mergeCell ref="O12:P12"/>
    <mergeCell ref="Q12:R12"/>
    <mergeCell ref="S12:T13"/>
    <mergeCell ref="U14:AC15"/>
    <mergeCell ref="AD14:AE14"/>
    <mergeCell ref="AG14:AH14"/>
    <mergeCell ref="AI14:AJ14"/>
    <mergeCell ref="L15:O15"/>
    <mergeCell ref="Q15:R15"/>
    <mergeCell ref="AD15:AG15"/>
    <mergeCell ref="AI15:AJ15"/>
    <mergeCell ref="A14:B15"/>
    <mergeCell ref="C14:K15"/>
    <mergeCell ref="L14:M14"/>
    <mergeCell ref="O14:P14"/>
    <mergeCell ref="Q14:R14"/>
    <mergeCell ref="S14:T15"/>
    <mergeCell ref="U16:AC17"/>
    <mergeCell ref="AD16:AE16"/>
    <mergeCell ref="AG16:AH16"/>
    <mergeCell ref="AI16:AJ16"/>
    <mergeCell ref="L17:O17"/>
    <mergeCell ref="Q17:R17"/>
    <mergeCell ref="AD17:AG17"/>
    <mergeCell ref="AI17:AJ17"/>
    <mergeCell ref="A16:B17"/>
    <mergeCell ref="C16:K17"/>
    <mergeCell ref="L16:M16"/>
    <mergeCell ref="O16:P16"/>
    <mergeCell ref="Q16:R16"/>
    <mergeCell ref="S16:T17"/>
    <mergeCell ref="U18:AC19"/>
    <mergeCell ref="AD18:AE18"/>
    <mergeCell ref="AG18:AH18"/>
    <mergeCell ref="AI18:AJ18"/>
    <mergeCell ref="L19:O19"/>
    <mergeCell ref="Q19:R19"/>
    <mergeCell ref="AD19:AG19"/>
    <mergeCell ref="AI19:AJ19"/>
    <mergeCell ref="A18:B19"/>
    <mergeCell ref="C18:K19"/>
    <mergeCell ref="L18:M18"/>
    <mergeCell ref="O18:P18"/>
    <mergeCell ref="Q18:R18"/>
    <mergeCell ref="S18:T19"/>
    <mergeCell ref="U20:AC21"/>
    <mergeCell ref="AD20:AE20"/>
    <mergeCell ref="AG20:AH20"/>
    <mergeCell ref="AI20:AJ20"/>
    <mergeCell ref="L21:O21"/>
    <mergeCell ref="Q21:R21"/>
    <mergeCell ref="AD21:AG21"/>
    <mergeCell ref="AI21:AJ21"/>
    <mergeCell ref="A20:B21"/>
    <mergeCell ref="C20:K21"/>
    <mergeCell ref="L20:M20"/>
    <mergeCell ref="O20:P20"/>
    <mergeCell ref="Q20:R20"/>
    <mergeCell ref="S20:T21"/>
    <mergeCell ref="U22:AC23"/>
    <mergeCell ref="AD22:AE22"/>
    <mergeCell ref="AG22:AH22"/>
    <mergeCell ref="AI22:AJ22"/>
    <mergeCell ref="L23:O23"/>
    <mergeCell ref="Q23:R23"/>
    <mergeCell ref="AD23:AG23"/>
    <mergeCell ref="AI23:AJ23"/>
    <mergeCell ref="A22:B23"/>
    <mergeCell ref="C22:K23"/>
    <mergeCell ref="L22:M22"/>
    <mergeCell ref="O22:P22"/>
    <mergeCell ref="Q22:R22"/>
    <mergeCell ref="S22:T23"/>
    <mergeCell ref="U24:AC25"/>
    <mergeCell ref="AD24:AE24"/>
    <mergeCell ref="AG24:AH24"/>
    <mergeCell ref="AI24:AJ24"/>
    <mergeCell ref="L25:O25"/>
    <mergeCell ref="Q25:R25"/>
    <mergeCell ref="AD25:AG25"/>
    <mergeCell ref="AI25:AJ25"/>
    <mergeCell ref="A24:B25"/>
    <mergeCell ref="C24:K25"/>
    <mergeCell ref="L24:M24"/>
    <mergeCell ref="O24:P24"/>
    <mergeCell ref="Q24:R24"/>
    <mergeCell ref="S24:T25"/>
    <mergeCell ref="U26:AC27"/>
    <mergeCell ref="AD26:AE26"/>
    <mergeCell ref="AG26:AH26"/>
    <mergeCell ref="AI26:AJ26"/>
    <mergeCell ref="L27:O27"/>
    <mergeCell ref="Q27:R27"/>
    <mergeCell ref="AD27:AG27"/>
    <mergeCell ref="AI27:AJ27"/>
    <mergeCell ref="A26:B27"/>
    <mergeCell ref="C26:K27"/>
    <mergeCell ref="L26:M26"/>
    <mergeCell ref="O26:P26"/>
    <mergeCell ref="Q26:R26"/>
    <mergeCell ref="S26:T27"/>
    <mergeCell ref="U28:AC29"/>
    <mergeCell ref="AD28:AE28"/>
    <mergeCell ref="AG28:AH28"/>
    <mergeCell ref="AI28:AJ28"/>
    <mergeCell ref="L29:O29"/>
    <mergeCell ref="Q29:R29"/>
    <mergeCell ref="AD29:AG29"/>
    <mergeCell ref="AI29:AJ29"/>
    <mergeCell ref="A28:B29"/>
    <mergeCell ref="C28:K29"/>
    <mergeCell ref="L28:M28"/>
    <mergeCell ref="O28:P28"/>
    <mergeCell ref="Q28:R28"/>
    <mergeCell ref="S28:T29"/>
    <mergeCell ref="U30:AC31"/>
    <mergeCell ref="AD30:AE30"/>
    <mergeCell ref="AG30:AH30"/>
    <mergeCell ref="AI30:AJ30"/>
    <mergeCell ref="L31:O31"/>
    <mergeCell ref="Q31:R31"/>
    <mergeCell ref="AD31:AG31"/>
    <mergeCell ref="AI31:AJ31"/>
    <mergeCell ref="A30:B31"/>
    <mergeCell ref="C30:K31"/>
    <mergeCell ref="L30:M30"/>
    <mergeCell ref="O30:P30"/>
    <mergeCell ref="Q30:R30"/>
    <mergeCell ref="S30:T31"/>
    <mergeCell ref="U32:AC33"/>
    <mergeCell ref="AD32:AE32"/>
    <mergeCell ref="AG32:AH32"/>
    <mergeCell ref="AI32:AJ32"/>
    <mergeCell ref="L33:O33"/>
    <mergeCell ref="Q33:R33"/>
    <mergeCell ref="AD33:AG33"/>
    <mergeCell ref="AI33:AJ33"/>
    <mergeCell ref="A32:B33"/>
    <mergeCell ref="C32:K33"/>
    <mergeCell ref="L32:M32"/>
    <mergeCell ref="O32:P32"/>
    <mergeCell ref="Q32:R32"/>
    <mergeCell ref="S32:T33"/>
    <mergeCell ref="U34:AC35"/>
    <mergeCell ref="AD34:AE34"/>
    <mergeCell ref="AG34:AH34"/>
    <mergeCell ref="AI34:AJ34"/>
    <mergeCell ref="L35:O35"/>
    <mergeCell ref="Q35:R35"/>
    <mergeCell ref="AD35:AG35"/>
    <mergeCell ref="AI35:AJ35"/>
    <mergeCell ref="A34:B35"/>
    <mergeCell ref="C34:K35"/>
    <mergeCell ref="L34:M34"/>
    <mergeCell ref="O34:P34"/>
    <mergeCell ref="Q34:R34"/>
    <mergeCell ref="S34:T35"/>
    <mergeCell ref="U36:AC37"/>
    <mergeCell ref="AD36:AE36"/>
    <mergeCell ref="AG36:AH36"/>
    <mergeCell ref="AI36:AJ36"/>
    <mergeCell ref="L37:O37"/>
    <mergeCell ref="Q37:R37"/>
    <mergeCell ref="AD37:AG37"/>
    <mergeCell ref="AI37:AJ37"/>
    <mergeCell ref="A36:B37"/>
    <mergeCell ref="C36:K37"/>
    <mergeCell ref="L36:M36"/>
    <mergeCell ref="O36:P36"/>
    <mergeCell ref="Q36:R36"/>
    <mergeCell ref="S36:T37"/>
    <mergeCell ref="U38:AC39"/>
    <mergeCell ref="AD38:AE38"/>
    <mergeCell ref="AG38:AH38"/>
    <mergeCell ref="AI38:AJ38"/>
    <mergeCell ref="L39:O39"/>
    <mergeCell ref="Q39:R39"/>
    <mergeCell ref="AD39:AG39"/>
    <mergeCell ref="AI39:AJ39"/>
    <mergeCell ref="A38:B39"/>
    <mergeCell ref="C38:K39"/>
    <mergeCell ref="L38:M38"/>
    <mergeCell ref="O38:P38"/>
    <mergeCell ref="Q38:R38"/>
    <mergeCell ref="S38:T39"/>
    <mergeCell ref="U40:AC41"/>
    <mergeCell ref="AD40:AE40"/>
    <mergeCell ref="AG40:AH40"/>
    <mergeCell ref="AI40:AJ40"/>
    <mergeCell ref="L41:O41"/>
    <mergeCell ref="Q41:R41"/>
    <mergeCell ref="AI41:AJ41"/>
    <mergeCell ref="A40:B41"/>
    <mergeCell ref="C40:K41"/>
    <mergeCell ref="L40:M40"/>
    <mergeCell ref="O40:P40"/>
    <mergeCell ref="Q40:R40"/>
    <mergeCell ref="S40:T41"/>
    <mergeCell ref="B44:Q44"/>
    <mergeCell ref="T44:AI45"/>
    <mergeCell ref="T46:U47"/>
    <mergeCell ref="B48:C48"/>
    <mergeCell ref="T48:U48"/>
    <mergeCell ref="T49:U49"/>
    <mergeCell ref="S42:T43"/>
    <mergeCell ref="U42:W43"/>
    <mergeCell ref="Y42:Z43"/>
    <mergeCell ref="AA42:AB43"/>
    <mergeCell ref="AD42:AE43"/>
    <mergeCell ref="AF42:AI43"/>
    <mergeCell ref="B56:C57"/>
    <mergeCell ref="D56:P57"/>
    <mergeCell ref="Q56:Q57"/>
    <mergeCell ref="T56:U56"/>
    <mergeCell ref="T58:U58"/>
    <mergeCell ref="A60:AJ60"/>
    <mergeCell ref="B50:C51"/>
    <mergeCell ref="Q50:Q51"/>
    <mergeCell ref="T50:U50"/>
    <mergeCell ref="T51:U51"/>
    <mergeCell ref="A52:R52"/>
    <mergeCell ref="T52:AI53"/>
    <mergeCell ref="B53:C55"/>
    <mergeCell ref="D53:Q55"/>
    <mergeCell ref="T54:U55"/>
  </mergeCells>
  <phoneticPr fontId="2"/>
  <pageMargins left="0.59055118110236227" right="0.39370078740157483" top="0.6692913385826772" bottom="0.78740157480314965" header="0.51181102362204722" footer="0.51181102362204722"/>
  <pageSetup paperSize="9" scale="99" orientation="portrait" horizontalDpi="300" verticalDpi="300"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FA24B-A658-47F6-BB0F-D170F1CB035A}">
  <sheetPr>
    <tabColor theme="9" tint="0.59999389629810485"/>
  </sheetPr>
  <dimension ref="A1:AY77"/>
  <sheetViews>
    <sheetView view="pageBreakPreview" topLeftCell="A6" zoomScale="70" zoomScaleNormal="100" zoomScaleSheetLayoutView="70" workbookViewId="0">
      <selection activeCell="A14" sqref="A14"/>
    </sheetView>
  </sheetViews>
  <sheetFormatPr defaultColWidth="9" defaultRowHeight="13.2"/>
  <cols>
    <col min="1" max="10" width="2.6640625" style="7" customWidth="1"/>
    <col min="11" max="11" width="2.77734375" style="7" customWidth="1"/>
    <col min="12" max="13" width="2.6640625" style="7" customWidth="1"/>
    <col min="14" max="14" width="1.109375" style="7" customWidth="1"/>
    <col min="15" max="16" width="2.6640625" style="7" customWidth="1"/>
    <col min="17" max="17" width="3.6640625" style="7" customWidth="1"/>
    <col min="18" max="28" width="2.6640625" style="7" customWidth="1"/>
    <col min="29" max="29" width="2.88671875" style="7" customWidth="1"/>
    <col min="30" max="31" width="2.6640625" style="7" customWidth="1"/>
    <col min="32" max="32" width="1.109375" style="7" customWidth="1"/>
    <col min="33" max="33" width="2.6640625" style="7" customWidth="1"/>
    <col min="34" max="34" width="2.77734375" style="7" customWidth="1"/>
    <col min="35" max="35" width="3.6640625" style="7" customWidth="1"/>
    <col min="36" max="79" width="2.6640625" style="7" customWidth="1"/>
    <col min="80" max="16384" width="9" style="7"/>
  </cols>
  <sheetData>
    <row r="1" spans="1:51" ht="19.2">
      <c r="A1" s="109" t="s">
        <v>209</v>
      </c>
      <c r="B1" s="109"/>
      <c r="C1" s="109"/>
      <c r="D1" s="109"/>
      <c r="E1" s="109"/>
      <c r="F1" s="109"/>
      <c r="G1" s="109"/>
      <c r="H1"/>
      <c r="I1"/>
      <c r="J1"/>
      <c r="K1"/>
      <c r="L1"/>
      <c r="M1"/>
      <c r="N1"/>
      <c r="O1"/>
      <c r="P1"/>
      <c r="Q1"/>
      <c r="R1"/>
      <c r="S1"/>
      <c r="T1"/>
      <c r="U1"/>
      <c r="V1"/>
      <c r="W1"/>
      <c r="X1"/>
      <c r="Y1"/>
      <c r="Z1"/>
      <c r="AA1"/>
    </row>
    <row r="2" spans="1:51">
      <c r="A2"/>
      <c r="B2"/>
      <c r="C2"/>
      <c r="D2"/>
      <c r="E2"/>
      <c r="F2"/>
      <c r="G2"/>
      <c r="H2"/>
      <c r="I2"/>
      <c r="J2"/>
      <c r="K2"/>
      <c r="L2"/>
      <c r="M2"/>
      <c r="N2"/>
      <c r="O2"/>
      <c r="P2"/>
      <c r="Q2"/>
      <c r="R2"/>
      <c r="S2"/>
      <c r="T2"/>
      <c r="U2"/>
      <c r="V2"/>
      <c r="W2"/>
      <c r="X2"/>
      <c r="Y2"/>
      <c r="Z2"/>
      <c r="AA2"/>
    </row>
    <row r="4" spans="1:51" ht="16.2">
      <c r="A4" s="110" t="s">
        <v>210</v>
      </c>
      <c r="E4" s="7" t="s">
        <v>211</v>
      </c>
    </row>
    <row r="5" spans="1:51" ht="16.2">
      <c r="A5" s="110"/>
      <c r="D5" s="111"/>
      <c r="E5" s="112"/>
      <c r="F5" s="112"/>
      <c r="G5" s="112"/>
      <c r="H5" s="112"/>
      <c r="I5" s="112"/>
      <c r="J5" s="112"/>
      <c r="K5" s="112"/>
      <c r="L5" s="112"/>
      <c r="M5" s="112"/>
      <c r="N5" s="112"/>
      <c r="O5" s="112"/>
    </row>
    <row r="6" spans="1:51" ht="16.2">
      <c r="A6" s="110"/>
      <c r="B6" s="111" t="s">
        <v>212</v>
      </c>
      <c r="E6" s="112"/>
      <c r="F6" s="112"/>
      <c r="G6" s="112"/>
      <c r="H6" s="112"/>
      <c r="I6" s="112"/>
      <c r="J6" s="112"/>
      <c r="K6" s="112"/>
      <c r="L6" s="112"/>
      <c r="M6" s="112"/>
      <c r="N6" s="112"/>
      <c r="O6" s="112"/>
      <c r="AG6" s="111" t="s">
        <v>213</v>
      </c>
      <c r="AM6" s="112"/>
      <c r="AN6" s="112"/>
      <c r="AO6" s="112"/>
      <c r="AP6" s="112"/>
      <c r="AQ6" s="112"/>
      <c r="AR6" s="112"/>
      <c r="AS6" s="112"/>
      <c r="AT6" s="112"/>
      <c r="AU6" s="112"/>
      <c r="AV6" s="112"/>
      <c r="AW6" s="112"/>
      <c r="AX6" s="112"/>
      <c r="AY6" s="112"/>
    </row>
    <row r="7" spans="1:51" ht="14.25" customHeight="1">
      <c r="B7" s="112" t="s">
        <v>214</v>
      </c>
      <c r="E7" s="112"/>
      <c r="F7" s="112"/>
      <c r="G7" s="112"/>
      <c r="H7" s="112"/>
      <c r="I7" s="112"/>
      <c r="J7" s="112"/>
      <c r="K7" s="112"/>
      <c r="L7" s="112"/>
      <c r="M7" s="112"/>
      <c r="N7" s="112"/>
      <c r="O7" s="112"/>
      <c r="AG7" s="768" t="s">
        <v>215</v>
      </c>
      <c r="AH7" s="768"/>
      <c r="AI7" s="768"/>
      <c r="AJ7" s="768"/>
      <c r="AK7" s="768"/>
      <c r="AL7" s="768"/>
      <c r="AM7" s="768"/>
      <c r="AN7" s="768"/>
      <c r="AO7" s="768"/>
      <c r="AP7" s="768"/>
      <c r="AQ7" s="768"/>
      <c r="AR7" s="768"/>
      <c r="AS7" s="768"/>
      <c r="AT7" s="768"/>
      <c r="AU7" s="768"/>
      <c r="AV7" s="279"/>
      <c r="AW7" s="279"/>
      <c r="AX7" s="279"/>
      <c r="AY7" s="279"/>
    </row>
    <row r="8" spans="1:51" ht="10.5" customHeight="1">
      <c r="A8" s="113"/>
      <c r="B8" s="113"/>
      <c r="C8" s="113"/>
      <c r="D8" s="113"/>
      <c r="E8" s="113"/>
      <c r="F8" s="113"/>
      <c r="G8" s="113"/>
      <c r="H8" s="113"/>
      <c r="I8" s="113"/>
      <c r="J8" s="113"/>
      <c r="K8" s="113"/>
      <c r="L8" s="113"/>
      <c r="M8" s="113"/>
      <c r="N8" s="113"/>
      <c r="O8" s="113"/>
      <c r="P8" s="361" t="s">
        <v>64</v>
      </c>
      <c r="Q8" s="361"/>
      <c r="R8" s="361"/>
      <c r="S8" s="361"/>
      <c r="T8" s="361"/>
      <c r="U8" s="361"/>
      <c r="V8" s="361"/>
      <c r="W8" s="361"/>
      <c r="X8" s="113"/>
      <c r="Y8" s="113"/>
      <c r="Z8" s="113"/>
      <c r="AA8" s="113"/>
      <c r="AB8" s="113"/>
      <c r="AC8" s="113"/>
      <c r="AD8" s="113"/>
      <c r="AE8" s="113"/>
      <c r="AF8" s="113"/>
      <c r="AG8" s="768"/>
      <c r="AH8" s="768"/>
      <c r="AI8" s="768"/>
      <c r="AJ8" s="768"/>
      <c r="AK8" s="768"/>
      <c r="AL8" s="768"/>
      <c r="AM8" s="768"/>
      <c r="AN8" s="768"/>
      <c r="AO8" s="768"/>
      <c r="AP8" s="768"/>
      <c r="AQ8" s="768"/>
      <c r="AR8" s="768"/>
      <c r="AS8" s="768"/>
      <c r="AT8" s="768"/>
      <c r="AU8" s="768"/>
      <c r="AV8" s="279"/>
      <c r="AW8" s="279"/>
      <c r="AX8" s="279"/>
      <c r="AY8" s="279"/>
    </row>
    <row r="9" spans="1:51" ht="10.5" customHeight="1">
      <c r="A9" s="113"/>
      <c r="B9" s="113"/>
      <c r="C9" s="113"/>
      <c r="D9" s="113"/>
      <c r="E9" s="113"/>
      <c r="F9" s="113"/>
      <c r="G9" s="113"/>
      <c r="H9" s="113"/>
      <c r="I9" s="113"/>
      <c r="J9" s="113"/>
      <c r="K9" s="113"/>
      <c r="L9" s="113"/>
      <c r="M9" s="113"/>
      <c r="N9" s="113"/>
      <c r="O9" s="113"/>
      <c r="P9" s="361"/>
      <c r="Q9" s="361"/>
      <c r="R9" s="361"/>
      <c r="S9" s="361"/>
      <c r="T9" s="361"/>
      <c r="U9" s="361"/>
      <c r="V9" s="361"/>
      <c r="W9" s="361"/>
      <c r="X9" s="113"/>
      <c r="Y9" s="113"/>
      <c r="Z9" s="113"/>
      <c r="AA9" s="113"/>
      <c r="AB9" s="113"/>
      <c r="AC9" s="113"/>
      <c r="AD9" s="113"/>
      <c r="AE9" s="113"/>
      <c r="AF9" s="113"/>
      <c r="AG9" s="768"/>
      <c r="AH9" s="768"/>
      <c r="AI9" s="768"/>
      <c r="AJ9" s="768"/>
      <c r="AK9" s="768"/>
      <c r="AL9" s="768"/>
      <c r="AM9" s="768"/>
      <c r="AN9" s="768"/>
      <c r="AO9" s="768"/>
      <c r="AP9" s="768"/>
      <c r="AQ9" s="768"/>
      <c r="AR9" s="768"/>
      <c r="AS9" s="768"/>
      <c r="AT9" s="768"/>
      <c r="AU9" s="768"/>
      <c r="AV9" s="279"/>
      <c r="AW9" s="279"/>
      <c r="AX9" s="279"/>
      <c r="AY9" s="279"/>
    </row>
    <row r="10" spans="1:51" ht="10.5" customHeight="1">
      <c r="A10" s="113"/>
      <c r="B10" s="113"/>
      <c r="C10" s="113"/>
      <c r="D10" s="113"/>
      <c r="E10" s="113"/>
      <c r="F10" s="113"/>
      <c r="G10" s="113"/>
      <c r="H10" s="113"/>
      <c r="I10" s="113"/>
      <c r="J10" s="113"/>
      <c r="K10" s="113"/>
      <c r="L10" s="113"/>
      <c r="M10" s="113"/>
      <c r="N10" s="113"/>
      <c r="O10" s="113"/>
      <c r="P10" s="361"/>
      <c r="Q10" s="361"/>
      <c r="R10" s="361"/>
      <c r="S10" s="361"/>
      <c r="T10" s="361"/>
      <c r="U10" s="361"/>
      <c r="V10" s="361"/>
      <c r="W10" s="361"/>
      <c r="X10" s="113"/>
      <c r="Y10" s="113"/>
      <c r="Z10" s="113"/>
      <c r="AA10" s="113"/>
      <c r="AB10" s="113"/>
      <c r="AC10" s="113"/>
      <c r="AD10" s="113"/>
      <c r="AE10" s="113"/>
      <c r="AF10" s="113"/>
      <c r="AG10" s="768"/>
      <c r="AH10" s="768"/>
      <c r="AI10" s="768"/>
      <c r="AJ10" s="768"/>
      <c r="AK10" s="768"/>
      <c r="AL10" s="768"/>
      <c r="AM10" s="768"/>
      <c r="AN10" s="768"/>
      <c r="AO10" s="768"/>
      <c r="AP10" s="768"/>
      <c r="AQ10" s="768"/>
      <c r="AR10" s="768"/>
      <c r="AS10" s="768"/>
      <c r="AT10" s="768"/>
      <c r="AU10" s="768"/>
    </row>
    <row r="11" spans="1:51" ht="14.25" customHeight="1">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6"/>
      <c r="AF11" s="6"/>
      <c r="AG11" s="6"/>
      <c r="AH11" s="6"/>
      <c r="AI11" s="6"/>
      <c r="AJ11" s="6"/>
    </row>
    <row r="12" spans="1:51" ht="19.2">
      <c r="A12" s="6"/>
      <c r="B12" s="6"/>
      <c r="C12" s="6"/>
      <c r="D12" s="6"/>
      <c r="E12" s="6"/>
      <c r="F12" s="6"/>
      <c r="G12" s="6"/>
      <c r="H12" s="6"/>
      <c r="I12" s="6"/>
      <c r="J12" s="6"/>
      <c r="K12" s="6"/>
      <c r="L12" s="6"/>
      <c r="M12" s="6"/>
      <c r="N12" s="6"/>
      <c r="O12" s="6"/>
      <c r="P12" s="6"/>
      <c r="Q12" s="6"/>
      <c r="R12" s="6"/>
      <c r="S12" s="6"/>
      <c r="T12" s="6"/>
      <c r="U12" s="6"/>
      <c r="V12" s="6"/>
      <c r="W12" s="6"/>
      <c r="X12" s="6"/>
      <c r="Y12" s="6"/>
      <c r="Z12" s="6"/>
      <c r="AA12" s="6"/>
      <c r="AB12" s="6"/>
      <c r="AC12" s="6"/>
      <c r="AD12" s="6"/>
      <c r="AE12" s="6"/>
      <c r="AF12" s="6"/>
      <c r="AG12" s="6"/>
      <c r="AH12" s="6"/>
      <c r="AI12" s="6"/>
      <c r="AJ12" s="6"/>
    </row>
    <row r="13" spans="1:51">
      <c r="A13" s="758" t="s">
        <v>320</v>
      </c>
      <c r="B13" s="758"/>
      <c r="C13" s="758"/>
      <c r="D13" s="758"/>
      <c r="E13" s="758"/>
      <c r="F13" s="758"/>
      <c r="G13" s="99"/>
      <c r="H13" s="39"/>
      <c r="X13" s="759" t="s">
        <v>155</v>
      </c>
      <c r="Y13" s="759"/>
      <c r="Z13" s="759"/>
      <c r="AA13" s="759"/>
      <c r="AB13" s="760"/>
      <c r="AC13" s="760"/>
      <c r="AD13" s="760"/>
      <c r="AE13" s="760"/>
      <c r="AF13" s="760"/>
      <c r="AG13" s="760"/>
      <c r="AH13" s="760"/>
      <c r="AI13" s="760"/>
    </row>
    <row r="14" spans="1:51" ht="5.25" customHeight="1"/>
    <row r="15" spans="1:51">
      <c r="A15" s="362" t="s">
        <v>11</v>
      </c>
      <c r="B15" s="363"/>
      <c r="C15" s="364" t="s">
        <v>12</v>
      </c>
      <c r="D15" s="365"/>
      <c r="E15" s="365"/>
      <c r="F15" s="365"/>
      <c r="G15" s="365"/>
      <c r="H15" s="365"/>
      <c r="I15" s="365"/>
      <c r="J15" s="365"/>
      <c r="K15" s="365"/>
      <c r="L15" s="364" t="s">
        <v>2</v>
      </c>
      <c r="M15" s="365"/>
      <c r="N15" s="365"/>
      <c r="O15" s="365"/>
      <c r="P15" s="368"/>
      <c r="Q15" s="370" t="s">
        <v>65</v>
      </c>
      <c r="R15" s="371"/>
      <c r="S15" s="362" t="s">
        <v>11</v>
      </c>
      <c r="T15" s="363"/>
      <c r="U15" s="364" t="s">
        <v>12</v>
      </c>
      <c r="V15" s="365"/>
      <c r="W15" s="365"/>
      <c r="X15" s="365"/>
      <c r="Y15" s="365"/>
      <c r="Z15" s="365"/>
      <c r="AA15" s="365"/>
      <c r="AB15" s="365"/>
      <c r="AC15" s="365"/>
      <c r="AD15" s="364" t="s">
        <v>2</v>
      </c>
      <c r="AE15" s="365"/>
      <c r="AF15" s="365"/>
      <c r="AG15" s="365"/>
      <c r="AH15" s="368"/>
      <c r="AI15" s="370" t="s">
        <v>66</v>
      </c>
      <c r="AJ15" s="379"/>
    </row>
    <row r="16" spans="1:51" ht="14.25" customHeight="1">
      <c r="A16" s="374" t="s">
        <v>13</v>
      </c>
      <c r="B16" s="375"/>
      <c r="C16" s="366"/>
      <c r="D16" s="367"/>
      <c r="E16" s="367"/>
      <c r="F16" s="367"/>
      <c r="G16" s="367"/>
      <c r="H16" s="367"/>
      <c r="I16" s="367"/>
      <c r="J16" s="367"/>
      <c r="K16" s="367"/>
      <c r="L16" s="366"/>
      <c r="M16" s="367"/>
      <c r="N16" s="367"/>
      <c r="O16" s="367"/>
      <c r="P16" s="369"/>
      <c r="Q16" s="372"/>
      <c r="R16" s="373"/>
      <c r="S16" s="374" t="s">
        <v>13</v>
      </c>
      <c r="T16" s="375"/>
      <c r="U16" s="366"/>
      <c r="V16" s="367"/>
      <c r="W16" s="367"/>
      <c r="X16" s="367"/>
      <c r="Y16" s="367"/>
      <c r="Z16" s="367"/>
      <c r="AA16" s="367"/>
      <c r="AB16" s="367"/>
      <c r="AC16" s="367"/>
      <c r="AD16" s="366"/>
      <c r="AE16" s="367"/>
      <c r="AF16" s="367"/>
      <c r="AG16" s="367"/>
      <c r="AH16" s="369"/>
      <c r="AI16" s="372"/>
      <c r="AJ16" s="380"/>
      <c r="AK16" s="802" t="s">
        <v>216</v>
      </c>
      <c r="AL16" s="803"/>
      <c r="AM16" s="803"/>
      <c r="AN16" s="803"/>
      <c r="AO16" s="803"/>
      <c r="AP16" s="803"/>
      <c r="AQ16" s="803"/>
      <c r="AR16" s="803"/>
      <c r="AS16" s="803"/>
      <c r="AT16" s="803"/>
      <c r="AU16" s="803"/>
      <c r="AV16" s="803"/>
      <c r="AW16" s="803"/>
    </row>
    <row r="17" spans="1:49" ht="18" customHeight="1">
      <c r="A17" s="752" t="s">
        <v>14</v>
      </c>
      <c r="B17" s="753"/>
      <c r="C17" s="754"/>
      <c r="D17" s="510"/>
      <c r="E17" s="510"/>
      <c r="F17" s="510"/>
      <c r="G17" s="510"/>
      <c r="H17" s="510"/>
      <c r="I17" s="510"/>
      <c r="J17" s="510"/>
      <c r="K17" s="755"/>
      <c r="L17" s="711" t="s">
        <v>154</v>
      </c>
      <c r="M17" s="414"/>
      <c r="N17" s="78" t="s">
        <v>67</v>
      </c>
      <c r="O17" s="712" t="s">
        <v>154</v>
      </c>
      <c r="P17" s="713"/>
      <c r="Q17" s="750"/>
      <c r="R17" s="756"/>
      <c r="S17" s="757" t="s">
        <v>15</v>
      </c>
      <c r="T17" s="753"/>
      <c r="U17" s="720" t="s">
        <v>217</v>
      </c>
      <c r="V17" s="721"/>
      <c r="W17" s="721"/>
      <c r="X17" s="721"/>
      <c r="Y17" s="721"/>
      <c r="Z17" s="721"/>
      <c r="AA17" s="721"/>
      <c r="AB17" s="721"/>
      <c r="AC17" s="722"/>
      <c r="AD17" s="711" t="s">
        <v>154</v>
      </c>
      <c r="AE17" s="414"/>
      <c r="AF17" s="78" t="s">
        <v>67</v>
      </c>
      <c r="AG17" s="712" t="s">
        <v>154</v>
      </c>
      <c r="AH17" s="713"/>
      <c r="AI17" s="800" t="s">
        <v>156</v>
      </c>
      <c r="AJ17" s="801"/>
      <c r="AK17" s="802"/>
      <c r="AL17" s="803"/>
      <c r="AM17" s="803"/>
      <c r="AN17" s="803"/>
      <c r="AO17" s="803"/>
      <c r="AP17" s="803"/>
      <c r="AQ17" s="803"/>
      <c r="AR17" s="803"/>
      <c r="AS17" s="803"/>
      <c r="AT17" s="803"/>
      <c r="AU17" s="803"/>
      <c r="AV17" s="803"/>
      <c r="AW17" s="803"/>
    </row>
    <row r="18" spans="1:49" ht="9" customHeight="1">
      <c r="A18" s="716"/>
      <c r="B18" s="717"/>
      <c r="C18" s="705"/>
      <c r="D18" s="706"/>
      <c r="E18" s="706"/>
      <c r="F18" s="706"/>
      <c r="G18" s="706"/>
      <c r="H18" s="706"/>
      <c r="I18" s="706"/>
      <c r="J18" s="706"/>
      <c r="K18" s="707"/>
      <c r="L18" s="728"/>
      <c r="M18" s="729"/>
      <c r="N18" s="729"/>
      <c r="O18" s="729"/>
      <c r="P18" s="9" t="s">
        <v>68</v>
      </c>
      <c r="Q18" s="465"/>
      <c r="R18" s="743"/>
      <c r="S18" s="738"/>
      <c r="T18" s="717"/>
      <c r="U18" s="732"/>
      <c r="V18" s="733"/>
      <c r="W18" s="733"/>
      <c r="X18" s="733"/>
      <c r="Y18" s="733"/>
      <c r="Z18" s="733"/>
      <c r="AA18" s="733"/>
      <c r="AB18" s="733"/>
      <c r="AC18" s="734"/>
      <c r="AD18" s="728"/>
      <c r="AE18" s="729"/>
      <c r="AF18" s="729"/>
      <c r="AG18" s="729"/>
      <c r="AH18" s="9" t="s">
        <v>68</v>
      </c>
      <c r="AI18" s="786"/>
      <c r="AJ18" s="797"/>
      <c r="AL18" s="768" t="s">
        <v>218</v>
      </c>
      <c r="AM18" s="768"/>
      <c r="AN18" s="768"/>
      <c r="AO18" s="768"/>
      <c r="AP18" s="768"/>
      <c r="AQ18" s="768"/>
      <c r="AR18" s="768"/>
      <c r="AS18" s="768"/>
      <c r="AT18" s="768"/>
      <c r="AU18" s="768"/>
      <c r="AV18" s="768"/>
      <c r="AW18" s="768"/>
    </row>
    <row r="19" spans="1:49" ht="18" customHeight="1">
      <c r="A19" s="716" t="s">
        <v>16</v>
      </c>
      <c r="B19" s="717"/>
      <c r="C19" s="705"/>
      <c r="D19" s="706"/>
      <c r="E19" s="706"/>
      <c r="F19" s="706"/>
      <c r="G19" s="706"/>
      <c r="H19" s="706"/>
      <c r="I19" s="706"/>
      <c r="J19" s="706"/>
      <c r="K19" s="707"/>
      <c r="L19" s="711" t="s">
        <v>154</v>
      </c>
      <c r="M19" s="414"/>
      <c r="N19" s="78" t="s">
        <v>67</v>
      </c>
      <c r="O19" s="712" t="s">
        <v>154</v>
      </c>
      <c r="P19" s="713"/>
      <c r="Q19" s="465"/>
      <c r="R19" s="743"/>
      <c r="S19" s="738" t="s">
        <v>17</v>
      </c>
      <c r="T19" s="717"/>
      <c r="U19" s="720" t="s">
        <v>217</v>
      </c>
      <c r="V19" s="721"/>
      <c r="W19" s="721"/>
      <c r="X19" s="721"/>
      <c r="Y19" s="721"/>
      <c r="Z19" s="721"/>
      <c r="AA19" s="721"/>
      <c r="AB19" s="721"/>
      <c r="AC19" s="722"/>
      <c r="AD19" s="711" t="s">
        <v>154</v>
      </c>
      <c r="AE19" s="414"/>
      <c r="AF19" s="78" t="s">
        <v>67</v>
      </c>
      <c r="AG19" s="712" t="s">
        <v>154</v>
      </c>
      <c r="AH19" s="713"/>
      <c r="AI19" s="786" t="s">
        <v>156</v>
      </c>
      <c r="AJ19" s="797"/>
      <c r="AL19" s="768"/>
      <c r="AM19" s="768"/>
      <c r="AN19" s="768"/>
      <c r="AO19" s="768"/>
      <c r="AP19" s="768"/>
      <c r="AQ19" s="768"/>
      <c r="AR19" s="768"/>
      <c r="AS19" s="768"/>
      <c r="AT19" s="768"/>
      <c r="AU19" s="768"/>
      <c r="AV19" s="768"/>
      <c r="AW19" s="768"/>
    </row>
    <row r="20" spans="1:49" ht="9" customHeight="1">
      <c r="A20" s="716"/>
      <c r="B20" s="717"/>
      <c r="C20" s="705"/>
      <c r="D20" s="706"/>
      <c r="E20" s="706"/>
      <c r="F20" s="706"/>
      <c r="G20" s="706"/>
      <c r="H20" s="706"/>
      <c r="I20" s="706"/>
      <c r="J20" s="706"/>
      <c r="K20" s="707"/>
      <c r="L20" s="728"/>
      <c r="M20" s="729"/>
      <c r="N20" s="729"/>
      <c r="O20" s="729"/>
      <c r="P20" s="9" t="s">
        <v>68</v>
      </c>
      <c r="Q20" s="465"/>
      <c r="R20" s="743"/>
      <c r="S20" s="738"/>
      <c r="T20" s="717"/>
      <c r="U20" s="732"/>
      <c r="V20" s="733"/>
      <c r="W20" s="733"/>
      <c r="X20" s="733"/>
      <c r="Y20" s="733"/>
      <c r="Z20" s="733"/>
      <c r="AA20" s="733"/>
      <c r="AB20" s="733"/>
      <c r="AC20" s="734"/>
      <c r="AD20" s="728"/>
      <c r="AE20" s="729"/>
      <c r="AF20" s="729"/>
      <c r="AG20" s="729"/>
      <c r="AH20" s="9" t="s">
        <v>68</v>
      </c>
      <c r="AI20" s="786"/>
      <c r="AJ20" s="797"/>
      <c r="AL20" s="768"/>
      <c r="AM20" s="768"/>
      <c r="AN20" s="768"/>
      <c r="AO20" s="768"/>
      <c r="AP20" s="768"/>
      <c r="AQ20" s="768"/>
      <c r="AR20" s="768"/>
      <c r="AS20" s="768"/>
      <c r="AT20" s="768"/>
      <c r="AU20" s="768"/>
      <c r="AV20" s="768"/>
      <c r="AW20" s="768"/>
    </row>
    <row r="21" spans="1:49" ht="18" customHeight="1">
      <c r="A21" s="716" t="s">
        <v>18</v>
      </c>
      <c r="B21" s="717"/>
      <c r="C21" s="705"/>
      <c r="D21" s="706"/>
      <c r="E21" s="706"/>
      <c r="F21" s="706"/>
      <c r="G21" s="706"/>
      <c r="H21" s="706"/>
      <c r="I21" s="706"/>
      <c r="J21" s="706"/>
      <c r="K21" s="707"/>
      <c r="L21" s="711" t="s">
        <v>154</v>
      </c>
      <c r="M21" s="414"/>
      <c r="N21" s="78" t="s">
        <v>67</v>
      </c>
      <c r="O21" s="712" t="s">
        <v>154</v>
      </c>
      <c r="P21" s="713"/>
      <c r="Q21" s="465"/>
      <c r="R21" s="743"/>
      <c r="S21" s="738" t="s">
        <v>19</v>
      </c>
      <c r="T21" s="717"/>
      <c r="U21" s="720"/>
      <c r="V21" s="721"/>
      <c r="W21" s="721"/>
      <c r="X21" s="721"/>
      <c r="Y21" s="721"/>
      <c r="Z21" s="721"/>
      <c r="AA21" s="721"/>
      <c r="AB21" s="721"/>
      <c r="AC21" s="722"/>
      <c r="AD21" s="711" t="s">
        <v>154</v>
      </c>
      <c r="AE21" s="414"/>
      <c r="AF21" s="78" t="s">
        <v>67</v>
      </c>
      <c r="AG21" s="712" t="s">
        <v>154</v>
      </c>
      <c r="AH21" s="713"/>
      <c r="AI21" s="465"/>
      <c r="AJ21" s="466"/>
      <c r="AK21" s="114"/>
      <c r="AL21" s="768"/>
      <c r="AM21" s="768"/>
      <c r="AN21" s="768"/>
      <c r="AO21" s="768"/>
      <c r="AP21" s="768"/>
      <c r="AQ21" s="768"/>
      <c r="AR21" s="768"/>
      <c r="AS21" s="768"/>
      <c r="AT21" s="768"/>
      <c r="AU21" s="768"/>
      <c r="AV21" s="768"/>
      <c r="AW21" s="768"/>
    </row>
    <row r="22" spans="1:49" ht="9" customHeight="1">
      <c r="A22" s="716"/>
      <c r="B22" s="717"/>
      <c r="C22" s="705"/>
      <c r="D22" s="706"/>
      <c r="E22" s="706"/>
      <c r="F22" s="706"/>
      <c r="G22" s="706"/>
      <c r="H22" s="706"/>
      <c r="I22" s="706"/>
      <c r="J22" s="706"/>
      <c r="K22" s="707"/>
      <c r="L22" s="728"/>
      <c r="M22" s="729"/>
      <c r="N22" s="729"/>
      <c r="O22" s="729"/>
      <c r="P22" s="9" t="s">
        <v>68</v>
      </c>
      <c r="Q22" s="465"/>
      <c r="R22" s="743"/>
      <c r="S22" s="738"/>
      <c r="T22" s="717"/>
      <c r="U22" s="732"/>
      <c r="V22" s="733"/>
      <c r="W22" s="733"/>
      <c r="X22" s="733"/>
      <c r="Y22" s="733"/>
      <c r="Z22" s="733"/>
      <c r="AA22" s="733"/>
      <c r="AB22" s="733"/>
      <c r="AC22" s="734"/>
      <c r="AD22" s="728"/>
      <c r="AE22" s="729"/>
      <c r="AF22" s="729"/>
      <c r="AG22" s="729"/>
      <c r="AH22" s="9" t="s">
        <v>68</v>
      </c>
      <c r="AI22" s="465"/>
      <c r="AJ22" s="466"/>
      <c r="AL22" s="768"/>
      <c r="AM22" s="768"/>
      <c r="AN22" s="768"/>
      <c r="AO22" s="768"/>
      <c r="AP22" s="768"/>
      <c r="AQ22" s="768"/>
      <c r="AR22" s="768"/>
      <c r="AS22" s="768"/>
      <c r="AT22" s="768"/>
      <c r="AU22" s="768"/>
      <c r="AV22" s="768"/>
      <c r="AW22" s="768"/>
    </row>
    <row r="23" spans="1:49" ht="18" customHeight="1">
      <c r="A23" s="716" t="s">
        <v>20</v>
      </c>
      <c r="B23" s="717"/>
      <c r="C23" s="705"/>
      <c r="D23" s="706"/>
      <c r="E23" s="706"/>
      <c r="F23" s="706"/>
      <c r="G23" s="706"/>
      <c r="H23" s="706"/>
      <c r="I23" s="706"/>
      <c r="J23" s="706"/>
      <c r="K23" s="707"/>
      <c r="L23" s="711" t="s">
        <v>154</v>
      </c>
      <c r="M23" s="414"/>
      <c r="N23" s="78" t="s">
        <v>67</v>
      </c>
      <c r="O23" s="712" t="s">
        <v>154</v>
      </c>
      <c r="P23" s="713"/>
      <c r="Q23" s="465"/>
      <c r="R23" s="743"/>
      <c r="S23" s="738" t="s">
        <v>21</v>
      </c>
      <c r="T23" s="717"/>
      <c r="U23" s="705"/>
      <c r="V23" s="706"/>
      <c r="W23" s="706"/>
      <c r="X23" s="706"/>
      <c r="Y23" s="706"/>
      <c r="Z23" s="706"/>
      <c r="AA23" s="706"/>
      <c r="AB23" s="706"/>
      <c r="AC23" s="707"/>
      <c r="AD23" s="711" t="s">
        <v>154</v>
      </c>
      <c r="AE23" s="414"/>
      <c r="AF23" s="78" t="s">
        <v>67</v>
      </c>
      <c r="AG23" s="712" t="s">
        <v>154</v>
      </c>
      <c r="AH23" s="713"/>
      <c r="AI23" s="465"/>
      <c r="AJ23" s="466"/>
      <c r="AL23" s="768"/>
      <c r="AM23" s="768"/>
      <c r="AN23" s="768"/>
      <c r="AO23" s="768"/>
      <c r="AP23" s="768"/>
      <c r="AQ23" s="768"/>
      <c r="AR23" s="768"/>
      <c r="AS23" s="768"/>
      <c r="AT23" s="768"/>
      <c r="AU23" s="768"/>
      <c r="AV23" s="768"/>
      <c r="AW23" s="768"/>
    </row>
    <row r="24" spans="1:49" ht="9" customHeight="1">
      <c r="A24" s="716"/>
      <c r="B24" s="717"/>
      <c r="C24" s="705"/>
      <c r="D24" s="706"/>
      <c r="E24" s="706"/>
      <c r="F24" s="706"/>
      <c r="G24" s="706"/>
      <c r="H24" s="706"/>
      <c r="I24" s="706"/>
      <c r="J24" s="706"/>
      <c r="K24" s="707"/>
      <c r="L24" s="728"/>
      <c r="M24" s="729"/>
      <c r="N24" s="729"/>
      <c r="O24" s="729"/>
      <c r="P24" s="9" t="s">
        <v>68</v>
      </c>
      <c r="Q24" s="465"/>
      <c r="R24" s="743"/>
      <c r="S24" s="738"/>
      <c r="T24" s="717"/>
      <c r="U24" s="705"/>
      <c r="V24" s="706"/>
      <c r="W24" s="706"/>
      <c r="X24" s="706"/>
      <c r="Y24" s="706"/>
      <c r="Z24" s="706"/>
      <c r="AA24" s="706"/>
      <c r="AB24" s="706"/>
      <c r="AC24" s="707"/>
      <c r="AD24" s="728"/>
      <c r="AE24" s="729"/>
      <c r="AF24" s="729"/>
      <c r="AG24" s="729"/>
      <c r="AH24" s="9" t="s">
        <v>68</v>
      </c>
      <c r="AI24" s="465"/>
      <c r="AJ24" s="466"/>
      <c r="AL24" s="768"/>
      <c r="AM24" s="768"/>
      <c r="AN24" s="768"/>
      <c r="AO24" s="768"/>
      <c r="AP24" s="768"/>
      <c r="AQ24" s="768"/>
      <c r="AR24" s="768"/>
      <c r="AS24" s="768"/>
      <c r="AT24" s="768"/>
      <c r="AU24" s="768"/>
      <c r="AV24" s="768"/>
      <c r="AW24" s="768"/>
    </row>
    <row r="25" spans="1:49" ht="18" customHeight="1">
      <c r="A25" s="716" t="s">
        <v>22</v>
      </c>
      <c r="B25" s="717"/>
      <c r="C25" s="705"/>
      <c r="D25" s="706"/>
      <c r="E25" s="706"/>
      <c r="F25" s="706"/>
      <c r="G25" s="706"/>
      <c r="H25" s="706"/>
      <c r="I25" s="706"/>
      <c r="J25" s="706"/>
      <c r="K25" s="707"/>
      <c r="L25" s="711" t="s">
        <v>154</v>
      </c>
      <c r="M25" s="414"/>
      <c r="N25" s="78" t="s">
        <v>67</v>
      </c>
      <c r="O25" s="712" t="s">
        <v>154</v>
      </c>
      <c r="P25" s="713"/>
      <c r="Q25" s="465"/>
      <c r="R25" s="743"/>
      <c r="S25" s="738" t="s">
        <v>23</v>
      </c>
      <c r="T25" s="717"/>
      <c r="U25" s="705"/>
      <c r="V25" s="706"/>
      <c r="W25" s="706"/>
      <c r="X25" s="706"/>
      <c r="Y25" s="706"/>
      <c r="Z25" s="706"/>
      <c r="AA25" s="706"/>
      <c r="AB25" s="706"/>
      <c r="AC25" s="707"/>
      <c r="AD25" s="711" t="s">
        <v>154</v>
      </c>
      <c r="AE25" s="414"/>
      <c r="AF25" s="78" t="s">
        <v>67</v>
      </c>
      <c r="AG25" s="712" t="s">
        <v>154</v>
      </c>
      <c r="AH25" s="713"/>
      <c r="AI25" s="465"/>
      <c r="AJ25" s="466"/>
      <c r="AL25" s="768"/>
      <c r="AM25" s="768"/>
      <c r="AN25" s="768"/>
      <c r="AO25" s="768"/>
      <c r="AP25" s="768"/>
      <c r="AQ25" s="768"/>
      <c r="AR25" s="768"/>
      <c r="AS25" s="768"/>
      <c r="AT25" s="768"/>
      <c r="AU25" s="768"/>
      <c r="AV25" s="768"/>
      <c r="AW25" s="768"/>
    </row>
    <row r="26" spans="1:49" ht="9" customHeight="1">
      <c r="A26" s="716"/>
      <c r="B26" s="717"/>
      <c r="C26" s="705"/>
      <c r="D26" s="706"/>
      <c r="E26" s="706"/>
      <c r="F26" s="706"/>
      <c r="G26" s="706"/>
      <c r="H26" s="706"/>
      <c r="I26" s="706"/>
      <c r="J26" s="706"/>
      <c r="K26" s="707"/>
      <c r="L26" s="728"/>
      <c r="M26" s="729"/>
      <c r="N26" s="729"/>
      <c r="O26" s="729"/>
      <c r="P26" s="9" t="s">
        <v>68</v>
      </c>
      <c r="Q26" s="465"/>
      <c r="R26" s="743"/>
      <c r="S26" s="738"/>
      <c r="T26" s="717"/>
      <c r="U26" s="705"/>
      <c r="V26" s="706"/>
      <c r="W26" s="706"/>
      <c r="X26" s="706"/>
      <c r="Y26" s="706"/>
      <c r="Z26" s="706"/>
      <c r="AA26" s="706"/>
      <c r="AB26" s="706"/>
      <c r="AC26" s="707"/>
      <c r="AD26" s="728"/>
      <c r="AE26" s="729"/>
      <c r="AF26" s="729"/>
      <c r="AG26" s="729"/>
      <c r="AH26" s="9" t="s">
        <v>68</v>
      </c>
      <c r="AI26" s="465"/>
      <c r="AJ26" s="466"/>
      <c r="AL26" s="768"/>
      <c r="AM26" s="768"/>
      <c r="AN26" s="768"/>
      <c r="AO26" s="768"/>
      <c r="AP26" s="768"/>
      <c r="AQ26" s="768"/>
      <c r="AR26" s="768"/>
      <c r="AS26" s="768"/>
      <c r="AT26" s="768"/>
      <c r="AU26" s="768"/>
      <c r="AV26" s="768"/>
      <c r="AW26" s="768"/>
    </row>
    <row r="27" spans="1:49" ht="18" customHeight="1">
      <c r="A27" s="716" t="s">
        <v>24</v>
      </c>
      <c r="B27" s="717"/>
      <c r="C27" s="705"/>
      <c r="D27" s="706"/>
      <c r="E27" s="706"/>
      <c r="F27" s="706"/>
      <c r="G27" s="706"/>
      <c r="H27" s="706"/>
      <c r="I27" s="706"/>
      <c r="J27" s="706"/>
      <c r="K27" s="707"/>
      <c r="L27" s="711" t="s">
        <v>154</v>
      </c>
      <c r="M27" s="414"/>
      <c r="N27" s="78" t="s">
        <v>67</v>
      </c>
      <c r="O27" s="712" t="s">
        <v>154</v>
      </c>
      <c r="P27" s="713"/>
      <c r="Q27" s="465"/>
      <c r="R27" s="743"/>
      <c r="S27" s="738" t="s">
        <v>25</v>
      </c>
      <c r="T27" s="717"/>
      <c r="U27" s="705"/>
      <c r="V27" s="706"/>
      <c r="W27" s="706"/>
      <c r="X27" s="706"/>
      <c r="Y27" s="706"/>
      <c r="Z27" s="706"/>
      <c r="AA27" s="706"/>
      <c r="AB27" s="706"/>
      <c r="AC27" s="707"/>
      <c r="AD27" s="711" t="s">
        <v>154</v>
      </c>
      <c r="AE27" s="414"/>
      <c r="AF27" s="78" t="s">
        <v>67</v>
      </c>
      <c r="AG27" s="712" t="s">
        <v>154</v>
      </c>
      <c r="AH27" s="713"/>
      <c r="AI27" s="465"/>
      <c r="AJ27" s="466"/>
      <c r="AL27" s="768"/>
      <c r="AM27" s="768"/>
      <c r="AN27" s="768"/>
      <c r="AO27" s="768"/>
      <c r="AP27" s="768"/>
      <c r="AQ27" s="768"/>
      <c r="AR27" s="768"/>
      <c r="AS27" s="768"/>
      <c r="AT27" s="768"/>
      <c r="AU27" s="768"/>
      <c r="AV27" s="768"/>
      <c r="AW27" s="768"/>
    </row>
    <row r="28" spans="1:49" ht="9" customHeight="1">
      <c r="A28" s="716"/>
      <c r="B28" s="717"/>
      <c r="C28" s="705"/>
      <c r="D28" s="706"/>
      <c r="E28" s="706"/>
      <c r="F28" s="706"/>
      <c r="G28" s="706"/>
      <c r="H28" s="706"/>
      <c r="I28" s="706"/>
      <c r="J28" s="706"/>
      <c r="K28" s="707"/>
      <c r="L28" s="728"/>
      <c r="M28" s="729"/>
      <c r="N28" s="729"/>
      <c r="O28" s="729"/>
      <c r="P28" s="9" t="s">
        <v>68</v>
      </c>
      <c r="Q28" s="465"/>
      <c r="R28" s="743"/>
      <c r="S28" s="738"/>
      <c r="T28" s="717"/>
      <c r="U28" s="705"/>
      <c r="V28" s="706"/>
      <c r="W28" s="706"/>
      <c r="X28" s="706"/>
      <c r="Y28" s="706"/>
      <c r="Z28" s="706"/>
      <c r="AA28" s="706"/>
      <c r="AB28" s="706"/>
      <c r="AC28" s="707"/>
      <c r="AD28" s="728"/>
      <c r="AE28" s="729"/>
      <c r="AF28" s="729"/>
      <c r="AG28" s="729"/>
      <c r="AH28" s="9" t="s">
        <v>68</v>
      </c>
      <c r="AI28" s="465"/>
      <c r="AJ28" s="466"/>
      <c r="AL28" s="768"/>
      <c r="AM28" s="768"/>
      <c r="AN28" s="768"/>
      <c r="AO28" s="768"/>
      <c r="AP28" s="768"/>
      <c r="AQ28" s="768"/>
      <c r="AR28" s="768"/>
      <c r="AS28" s="768"/>
      <c r="AT28" s="768"/>
      <c r="AU28" s="768"/>
      <c r="AV28" s="768"/>
      <c r="AW28" s="768"/>
    </row>
    <row r="29" spans="1:49" ht="18" customHeight="1">
      <c r="A29" s="716" t="s">
        <v>26</v>
      </c>
      <c r="B29" s="717"/>
      <c r="C29" s="705"/>
      <c r="D29" s="706"/>
      <c r="E29" s="706"/>
      <c r="F29" s="706"/>
      <c r="G29" s="706"/>
      <c r="H29" s="706"/>
      <c r="I29" s="706"/>
      <c r="J29" s="706"/>
      <c r="K29" s="707"/>
      <c r="L29" s="711" t="s">
        <v>154</v>
      </c>
      <c r="M29" s="414"/>
      <c r="N29" s="78" t="s">
        <v>67</v>
      </c>
      <c r="O29" s="712" t="s">
        <v>154</v>
      </c>
      <c r="P29" s="713"/>
      <c r="Q29" s="465"/>
      <c r="R29" s="743"/>
      <c r="S29" s="738" t="s">
        <v>27</v>
      </c>
      <c r="T29" s="717"/>
      <c r="U29" s="705"/>
      <c r="V29" s="706"/>
      <c r="W29" s="706"/>
      <c r="X29" s="706"/>
      <c r="Y29" s="706"/>
      <c r="Z29" s="706"/>
      <c r="AA29" s="706"/>
      <c r="AB29" s="706"/>
      <c r="AC29" s="707"/>
      <c r="AD29" s="711" t="s">
        <v>154</v>
      </c>
      <c r="AE29" s="414"/>
      <c r="AF29" s="78" t="s">
        <v>67</v>
      </c>
      <c r="AG29" s="712" t="s">
        <v>154</v>
      </c>
      <c r="AH29" s="713"/>
      <c r="AI29" s="465"/>
      <c r="AJ29" s="466"/>
      <c r="AL29" s="768"/>
      <c r="AM29" s="768"/>
      <c r="AN29" s="768"/>
      <c r="AO29" s="768"/>
      <c r="AP29" s="768"/>
      <c r="AQ29" s="768"/>
      <c r="AR29" s="768"/>
      <c r="AS29" s="768"/>
      <c r="AT29" s="768"/>
      <c r="AU29" s="768"/>
      <c r="AV29" s="768"/>
      <c r="AW29" s="768"/>
    </row>
    <row r="30" spans="1:49" ht="9" customHeight="1">
      <c r="A30" s="716"/>
      <c r="B30" s="717"/>
      <c r="C30" s="705"/>
      <c r="D30" s="706"/>
      <c r="E30" s="706"/>
      <c r="F30" s="706"/>
      <c r="G30" s="706"/>
      <c r="H30" s="706"/>
      <c r="I30" s="706"/>
      <c r="J30" s="706"/>
      <c r="K30" s="707"/>
      <c r="L30" s="728"/>
      <c r="M30" s="729"/>
      <c r="N30" s="729"/>
      <c r="O30" s="729"/>
      <c r="P30" s="9" t="s">
        <v>68</v>
      </c>
      <c r="Q30" s="465"/>
      <c r="R30" s="743"/>
      <c r="S30" s="738"/>
      <c r="T30" s="717"/>
      <c r="U30" s="705"/>
      <c r="V30" s="706"/>
      <c r="W30" s="706"/>
      <c r="X30" s="706"/>
      <c r="Y30" s="706"/>
      <c r="Z30" s="706"/>
      <c r="AA30" s="706"/>
      <c r="AB30" s="706"/>
      <c r="AC30" s="707"/>
      <c r="AD30" s="728"/>
      <c r="AE30" s="729"/>
      <c r="AF30" s="729"/>
      <c r="AG30" s="729"/>
      <c r="AH30" s="9" t="s">
        <v>68</v>
      </c>
      <c r="AI30" s="465"/>
      <c r="AJ30" s="466"/>
      <c r="AL30" s="768"/>
      <c r="AM30" s="768"/>
      <c r="AN30" s="768"/>
      <c r="AO30" s="768"/>
      <c r="AP30" s="768"/>
      <c r="AQ30" s="768"/>
      <c r="AR30" s="768"/>
      <c r="AS30" s="768"/>
      <c r="AT30" s="768"/>
      <c r="AU30" s="768"/>
      <c r="AV30" s="768"/>
      <c r="AW30" s="768"/>
    </row>
    <row r="31" spans="1:49" ht="18" customHeight="1">
      <c r="A31" s="716" t="s">
        <v>28</v>
      </c>
      <c r="B31" s="717"/>
      <c r="C31" s="705"/>
      <c r="D31" s="706"/>
      <c r="E31" s="706"/>
      <c r="F31" s="706"/>
      <c r="G31" s="706"/>
      <c r="H31" s="706"/>
      <c r="I31" s="706"/>
      <c r="J31" s="706"/>
      <c r="K31" s="707"/>
      <c r="L31" s="711" t="s">
        <v>154</v>
      </c>
      <c r="M31" s="414"/>
      <c r="N31" s="78" t="s">
        <v>67</v>
      </c>
      <c r="O31" s="712" t="s">
        <v>154</v>
      </c>
      <c r="P31" s="713"/>
      <c r="Q31" s="465"/>
      <c r="R31" s="743"/>
      <c r="S31" s="738" t="s">
        <v>29</v>
      </c>
      <c r="T31" s="717"/>
      <c r="U31" s="705"/>
      <c r="V31" s="706"/>
      <c r="W31" s="706"/>
      <c r="X31" s="706"/>
      <c r="Y31" s="706"/>
      <c r="Z31" s="706"/>
      <c r="AA31" s="706"/>
      <c r="AB31" s="706"/>
      <c r="AC31" s="707"/>
      <c r="AD31" s="711" t="s">
        <v>154</v>
      </c>
      <c r="AE31" s="414"/>
      <c r="AF31" s="78" t="s">
        <v>67</v>
      </c>
      <c r="AG31" s="712" t="s">
        <v>154</v>
      </c>
      <c r="AH31" s="713"/>
      <c r="AI31" s="465"/>
      <c r="AJ31" s="466"/>
      <c r="AL31" s="768"/>
      <c r="AM31" s="768"/>
      <c r="AN31" s="768"/>
      <c r="AO31" s="768"/>
      <c r="AP31" s="768"/>
      <c r="AQ31" s="768"/>
      <c r="AR31" s="768"/>
      <c r="AS31" s="768"/>
      <c r="AT31" s="768"/>
      <c r="AU31" s="768"/>
      <c r="AV31" s="768"/>
      <c r="AW31" s="768"/>
    </row>
    <row r="32" spans="1:49" ht="9" customHeight="1">
      <c r="A32" s="716"/>
      <c r="B32" s="717"/>
      <c r="C32" s="705"/>
      <c r="D32" s="706"/>
      <c r="E32" s="706"/>
      <c r="F32" s="706"/>
      <c r="G32" s="706"/>
      <c r="H32" s="706"/>
      <c r="I32" s="706"/>
      <c r="J32" s="706"/>
      <c r="K32" s="707"/>
      <c r="L32" s="728"/>
      <c r="M32" s="729"/>
      <c r="N32" s="729"/>
      <c r="O32" s="729"/>
      <c r="P32" s="9" t="s">
        <v>68</v>
      </c>
      <c r="Q32" s="465"/>
      <c r="R32" s="743"/>
      <c r="S32" s="738"/>
      <c r="T32" s="717"/>
      <c r="U32" s="705"/>
      <c r="V32" s="706"/>
      <c r="W32" s="706"/>
      <c r="X32" s="706"/>
      <c r="Y32" s="706"/>
      <c r="Z32" s="706"/>
      <c r="AA32" s="706"/>
      <c r="AB32" s="706"/>
      <c r="AC32" s="707"/>
      <c r="AD32" s="728"/>
      <c r="AE32" s="729"/>
      <c r="AF32" s="729"/>
      <c r="AG32" s="729"/>
      <c r="AH32" s="9" t="s">
        <v>68</v>
      </c>
      <c r="AI32" s="465"/>
      <c r="AJ32" s="466"/>
      <c r="AL32" s="768"/>
      <c r="AM32" s="768"/>
      <c r="AN32" s="768"/>
      <c r="AO32" s="768"/>
      <c r="AP32" s="768"/>
      <c r="AQ32" s="768"/>
      <c r="AR32" s="768"/>
      <c r="AS32" s="768"/>
      <c r="AT32" s="768"/>
      <c r="AU32" s="768"/>
      <c r="AV32" s="768"/>
      <c r="AW32" s="768"/>
    </row>
    <row r="33" spans="1:50" ht="18" customHeight="1">
      <c r="A33" s="716" t="s">
        <v>30</v>
      </c>
      <c r="B33" s="717"/>
      <c r="C33" s="705"/>
      <c r="D33" s="706"/>
      <c r="E33" s="706"/>
      <c r="F33" s="706"/>
      <c r="G33" s="706"/>
      <c r="H33" s="706"/>
      <c r="I33" s="706"/>
      <c r="J33" s="706"/>
      <c r="K33" s="707"/>
      <c r="L33" s="711" t="s">
        <v>154</v>
      </c>
      <c r="M33" s="414"/>
      <c r="N33" s="78" t="s">
        <v>67</v>
      </c>
      <c r="O33" s="712" t="s">
        <v>154</v>
      </c>
      <c r="P33" s="713"/>
      <c r="Q33" s="465"/>
      <c r="R33" s="743"/>
      <c r="S33" s="738" t="s">
        <v>31</v>
      </c>
      <c r="T33" s="717"/>
      <c r="U33" s="705"/>
      <c r="V33" s="706"/>
      <c r="W33" s="706"/>
      <c r="X33" s="706"/>
      <c r="Y33" s="706"/>
      <c r="Z33" s="706"/>
      <c r="AA33" s="706"/>
      <c r="AB33" s="706"/>
      <c r="AC33" s="707"/>
      <c r="AD33" s="711" t="s">
        <v>154</v>
      </c>
      <c r="AE33" s="414"/>
      <c r="AF33" s="78" t="s">
        <v>67</v>
      </c>
      <c r="AG33" s="712" t="s">
        <v>154</v>
      </c>
      <c r="AH33" s="713"/>
      <c r="AI33" s="465"/>
      <c r="AJ33" s="466"/>
      <c r="AL33" s="768"/>
      <c r="AM33" s="768"/>
      <c r="AN33" s="768"/>
      <c r="AO33" s="768"/>
      <c r="AP33" s="768"/>
      <c r="AQ33" s="768"/>
      <c r="AR33" s="768"/>
      <c r="AS33" s="768"/>
      <c r="AT33" s="768"/>
      <c r="AU33" s="768"/>
      <c r="AV33" s="768"/>
      <c r="AW33" s="768"/>
    </row>
    <row r="34" spans="1:50" ht="9" customHeight="1">
      <c r="A34" s="716"/>
      <c r="B34" s="717"/>
      <c r="C34" s="705"/>
      <c r="D34" s="706"/>
      <c r="E34" s="706"/>
      <c r="F34" s="706"/>
      <c r="G34" s="706"/>
      <c r="H34" s="706"/>
      <c r="I34" s="706"/>
      <c r="J34" s="706"/>
      <c r="K34" s="707"/>
      <c r="L34" s="728"/>
      <c r="M34" s="729"/>
      <c r="N34" s="729"/>
      <c r="O34" s="729"/>
      <c r="P34" s="9" t="s">
        <v>68</v>
      </c>
      <c r="Q34" s="465"/>
      <c r="R34" s="743"/>
      <c r="S34" s="738"/>
      <c r="T34" s="717"/>
      <c r="U34" s="705"/>
      <c r="V34" s="706"/>
      <c r="W34" s="706"/>
      <c r="X34" s="706"/>
      <c r="Y34" s="706"/>
      <c r="Z34" s="706"/>
      <c r="AA34" s="706"/>
      <c r="AB34" s="706"/>
      <c r="AC34" s="707"/>
      <c r="AD34" s="728"/>
      <c r="AE34" s="729"/>
      <c r="AF34" s="729"/>
      <c r="AG34" s="729"/>
      <c r="AH34" s="9" t="s">
        <v>68</v>
      </c>
      <c r="AI34" s="465"/>
      <c r="AJ34" s="466"/>
    </row>
    <row r="35" spans="1:50" ht="18" customHeight="1">
      <c r="A35" s="716" t="s">
        <v>32</v>
      </c>
      <c r="B35" s="717"/>
      <c r="C35" s="705"/>
      <c r="D35" s="706"/>
      <c r="E35" s="706"/>
      <c r="F35" s="706"/>
      <c r="G35" s="706"/>
      <c r="H35" s="706"/>
      <c r="I35" s="706"/>
      <c r="J35" s="706"/>
      <c r="K35" s="707"/>
      <c r="L35" s="711" t="s">
        <v>154</v>
      </c>
      <c r="M35" s="414"/>
      <c r="N35" s="78" t="s">
        <v>67</v>
      </c>
      <c r="O35" s="712" t="s">
        <v>154</v>
      </c>
      <c r="P35" s="713"/>
      <c r="Q35" s="465"/>
      <c r="R35" s="743"/>
      <c r="S35" s="738" t="s">
        <v>33</v>
      </c>
      <c r="T35" s="717"/>
      <c r="U35" s="705"/>
      <c r="V35" s="706"/>
      <c r="W35" s="706"/>
      <c r="X35" s="706"/>
      <c r="Y35" s="706"/>
      <c r="Z35" s="706"/>
      <c r="AA35" s="706"/>
      <c r="AB35" s="706"/>
      <c r="AC35" s="707"/>
      <c r="AD35" s="711" t="s">
        <v>154</v>
      </c>
      <c r="AE35" s="414"/>
      <c r="AF35" s="78" t="s">
        <v>67</v>
      </c>
      <c r="AG35" s="712" t="s">
        <v>154</v>
      </c>
      <c r="AH35" s="713"/>
      <c r="AI35" s="465"/>
      <c r="AJ35" s="466"/>
    </row>
    <row r="36" spans="1:50" ht="9" customHeight="1">
      <c r="A36" s="716"/>
      <c r="B36" s="717"/>
      <c r="C36" s="705"/>
      <c r="D36" s="706"/>
      <c r="E36" s="706"/>
      <c r="F36" s="706"/>
      <c r="G36" s="706"/>
      <c r="H36" s="706"/>
      <c r="I36" s="706"/>
      <c r="J36" s="706"/>
      <c r="K36" s="707"/>
      <c r="L36" s="728"/>
      <c r="M36" s="729"/>
      <c r="N36" s="729"/>
      <c r="O36" s="729"/>
      <c r="P36" s="9" t="s">
        <v>68</v>
      </c>
      <c r="Q36" s="465"/>
      <c r="R36" s="743"/>
      <c r="S36" s="738"/>
      <c r="T36" s="717"/>
      <c r="U36" s="705"/>
      <c r="V36" s="706"/>
      <c r="W36" s="706"/>
      <c r="X36" s="706"/>
      <c r="Y36" s="706"/>
      <c r="Z36" s="706"/>
      <c r="AA36" s="706"/>
      <c r="AB36" s="706"/>
      <c r="AC36" s="707"/>
      <c r="AD36" s="728"/>
      <c r="AE36" s="729"/>
      <c r="AF36" s="729"/>
      <c r="AG36" s="729"/>
      <c r="AH36" s="9" t="s">
        <v>68</v>
      </c>
      <c r="AI36" s="465"/>
      <c r="AJ36" s="466"/>
      <c r="AM36" s="768" t="s">
        <v>219</v>
      </c>
      <c r="AN36" s="768"/>
      <c r="AO36" s="768"/>
      <c r="AP36" s="768"/>
      <c r="AQ36" s="768"/>
      <c r="AR36" s="768"/>
      <c r="AS36" s="768"/>
      <c r="AT36" s="768"/>
      <c r="AU36" s="768"/>
      <c r="AV36" s="768"/>
      <c r="AW36" s="768"/>
    </row>
    <row r="37" spans="1:50" ht="18" customHeight="1">
      <c r="A37" s="716" t="s">
        <v>34</v>
      </c>
      <c r="B37" s="717"/>
      <c r="C37" s="705"/>
      <c r="D37" s="706"/>
      <c r="E37" s="706"/>
      <c r="F37" s="706"/>
      <c r="G37" s="706"/>
      <c r="H37" s="706"/>
      <c r="I37" s="706"/>
      <c r="J37" s="706"/>
      <c r="K37" s="707"/>
      <c r="L37" s="711" t="s">
        <v>154</v>
      </c>
      <c r="M37" s="414"/>
      <c r="N37" s="78" t="s">
        <v>67</v>
      </c>
      <c r="O37" s="712" t="s">
        <v>154</v>
      </c>
      <c r="P37" s="713"/>
      <c r="Q37" s="465"/>
      <c r="R37" s="743"/>
      <c r="S37" s="738" t="s">
        <v>35</v>
      </c>
      <c r="T37" s="717"/>
      <c r="U37" s="705"/>
      <c r="V37" s="706"/>
      <c r="W37" s="706"/>
      <c r="X37" s="706"/>
      <c r="Y37" s="706"/>
      <c r="Z37" s="706"/>
      <c r="AA37" s="706"/>
      <c r="AB37" s="706"/>
      <c r="AC37" s="707"/>
      <c r="AD37" s="711" t="s">
        <v>154</v>
      </c>
      <c r="AE37" s="414"/>
      <c r="AF37" s="78" t="s">
        <v>67</v>
      </c>
      <c r="AG37" s="712" t="s">
        <v>154</v>
      </c>
      <c r="AH37" s="713"/>
      <c r="AI37" s="465"/>
      <c r="AJ37" s="466"/>
      <c r="AL37" s="279"/>
      <c r="AM37" s="768"/>
      <c r="AN37" s="768"/>
      <c r="AO37" s="768"/>
      <c r="AP37" s="768"/>
      <c r="AQ37" s="768"/>
      <c r="AR37" s="768"/>
      <c r="AS37" s="768"/>
      <c r="AT37" s="768"/>
      <c r="AU37" s="768"/>
      <c r="AV37" s="768"/>
      <c r="AW37" s="768"/>
    </row>
    <row r="38" spans="1:50" ht="9" customHeight="1">
      <c r="A38" s="716"/>
      <c r="B38" s="717"/>
      <c r="C38" s="705"/>
      <c r="D38" s="706"/>
      <c r="E38" s="706"/>
      <c r="F38" s="706"/>
      <c r="G38" s="706"/>
      <c r="H38" s="706"/>
      <c r="I38" s="706"/>
      <c r="J38" s="706"/>
      <c r="K38" s="707"/>
      <c r="L38" s="728"/>
      <c r="M38" s="729"/>
      <c r="N38" s="729"/>
      <c r="O38" s="729"/>
      <c r="P38" s="9" t="s">
        <v>68</v>
      </c>
      <c r="Q38" s="465"/>
      <c r="R38" s="743"/>
      <c r="S38" s="738"/>
      <c r="T38" s="717"/>
      <c r="U38" s="705"/>
      <c r="V38" s="706"/>
      <c r="W38" s="706"/>
      <c r="X38" s="706"/>
      <c r="Y38" s="706"/>
      <c r="Z38" s="706"/>
      <c r="AA38" s="706"/>
      <c r="AB38" s="706"/>
      <c r="AC38" s="707"/>
      <c r="AD38" s="728"/>
      <c r="AE38" s="729"/>
      <c r="AF38" s="729"/>
      <c r="AG38" s="729"/>
      <c r="AH38" s="9" t="s">
        <v>68</v>
      </c>
      <c r="AI38" s="465"/>
      <c r="AJ38" s="466"/>
      <c r="AL38" s="279"/>
      <c r="AM38" s="768"/>
      <c r="AN38" s="768"/>
      <c r="AO38" s="768"/>
      <c r="AP38" s="768"/>
      <c r="AQ38" s="768"/>
      <c r="AR38" s="768"/>
      <c r="AS38" s="768"/>
      <c r="AT38" s="768"/>
      <c r="AU38" s="768"/>
      <c r="AV38" s="768"/>
      <c r="AW38" s="768"/>
    </row>
    <row r="39" spans="1:50" ht="18" customHeight="1">
      <c r="A39" s="716" t="s">
        <v>36</v>
      </c>
      <c r="B39" s="717"/>
      <c r="C39" s="705"/>
      <c r="D39" s="706"/>
      <c r="E39" s="706"/>
      <c r="F39" s="706"/>
      <c r="G39" s="706"/>
      <c r="H39" s="706"/>
      <c r="I39" s="706"/>
      <c r="J39" s="706"/>
      <c r="K39" s="707"/>
      <c r="L39" s="711" t="s">
        <v>154</v>
      </c>
      <c r="M39" s="414"/>
      <c r="N39" s="78" t="s">
        <v>67</v>
      </c>
      <c r="O39" s="712" t="s">
        <v>154</v>
      </c>
      <c r="P39" s="713"/>
      <c r="Q39" s="465"/>
      <c r="R39" s="743"/>
      <c r="S39" s="738" t="s">
        <v>37</v>
      </c>
      <c r="T39" s="717"/>
      <c r="U39" s="705"/>
      <c r="V39" s="706"/>
      <c r="W39" s="706"/>
      <c r="X39" s="706"/>
      <c r="Y39" s="706"/>
      <c r="Z39" s="706"/>
      <c r="AA39" s="706"/>
      <c r="AB39" s="706"/>
      <c r="AC39" s="707"/>
      <c r="AD39" s="711" t="s">
        <v>154</v>
      </c>
      <c r="AE39" s="414"/>
      <c r="AF39" s="78" t="s">
        <v>67</v>
      </c>
      <c r="AG39" s="712" t="s">
        <v>154</v>
      </c>
      <c r="AH39" s="713"/>
      <c r="AI39" s="465"/>
      <c r="AJ39" s="466"/>
      <c r="AL39" s="115"/>
      <c r="AM39" s="768"/>
      <c r="AN39" s="768"/>
      <c r="AO39" s="768"/>
      <c r="AP39" s="768"/>
      <c r="AQ39" s="768"/>
      <c r="AR39" s="768"/>
      <c r="AS39" s="768"/>
      <c r="AT39" s="768"/>
      <c r="AU39" s="768"/>
      <c r="AV39" s="768"/>
      <c r="AW39" s="768"/>
      <c r="AX39" s="115"/>
    </row>
    <row r="40" spans="1:50" ht="9" customHeight="1">
      <c r="A40" s="716"/>
      <c r="B40" s="717"/>
      <c r="C40" s="705"/>
      <c r="D40" s="706"/>
      <c r="E40" s="706"/>
      <c r="F40" s="706"/>
      <c r="G40" s="706"/>
      <c r="H40" s="706"/>
      <c r="I40" s="706"/>
      <c r="J40" s="706"/>
      <c r="K40" s="707"/>
      <c r="L40" s="728"/>
      <c r="M40" s="729"/>
      <c r="N40" s="729"/>
      <c r="O40" s="729"/>
      <c r="P40" s="9" t="s">
        <v>68</v>
      </c>
      <c r="Q40" s="465"/>
      <c r="R40" s="743"/>
      <c r="S40" s="738"/>
      <c r="T40" s="717"/>
      <c r="U40" s="705"/>
      <c r="V40" s="706"/>
      <c r="W40" s="706"/>
      <c r="X40" s="706"/>
      <c r="Y40" s="706"/>
      <c r="Z40" s="706"/>
      <c r="AA40" s="706"/>
      <c r="AB40" s="706"/>
      <c r="AC40" s="707"/>
      <c r="AD40" s="728"/>
      <c r="AE40" s="729"/>
      <c r="AF40" s="729"/>
      <c r="AG40" s="729"/>
      <c r="AH40" s="9" t="s">
        <v>68</v>
      </c>
      <c r="AI40" s="465"/>
      <c r="AJ40" s="466"/>
      <c r="AM40" s="768"/>
      <c r="AN40" s="768"/>
      <c r="AO40" s="768"/>
      <c r="AP40" s="768"/>
      <c r="AQ40" s="768"/>
      <c r="AR40" s="768"/>
      <c r="AS40" s="768"/>
      <c r="AT40" s="768"/>
      <c r="AU40" s="768"/>
      <c r="AV40" s="768"/>
      <c r="AW40" s="768"/>
    </row>
    <row r="41" spans="1:50" ht="18" customHeight="1">
      <c r="A41" s="716" t="s">
        <v>38</v>
      </c>
      <c r="B41" s="717"/>
      <c r="C41" s="705"/>
      <c r="D41" s="706"/>
      <c r="E41" s="706"/>
      <c r="F41" s="706"/>
      <c r="G41" s="706"/>
      <c r="H41" s="706"/>
      <c r="I41" s="706"/>
      <c r="J41" s="706"/>
      <c r="K41" s="707"/>
      <c r="L41" s="791" t="s">
        <v>220</v>
      </c>
      <c r="M41" s="792"/>
      <c r="N41" s="792"/>
      <c r="O41" s="792"/>
      <c r="P41" s="793"/>
      <c r="Q41" s="465"/>
      <c r="R41" s="743"/>
      <c r="S41" s="738" t="s">
        <v>39</v>
      </c>
      <c r="T41" s="717"/>
      <c r="U41" s="705"/>
      <c r="V41" s="706"/>
      <c r="W41" s="706"/>
      <c r="X41" s="706"/>
      <c r="Y41" s="706"/>
      <c r="Z41" s="706"/>
      <c r="AA41" s="706"/>
      <c r="AB41" s="706"/>
      <c r="AC41" s="707"/>
      <c r="AD41" s="711" t="s">
        <v>154</v>
      </c>
      <c r="AE41" s="414"/>
      <c r="AF41" s="78" t="s">
        <v>67</v>
      </c>
      <c r="AG41" s="712" t="s">
        <v>154</v>
      </c>
      <c r="AH41" s="713"/>
      <c r="AI41" s="465"/>
      <c r="AJ41" s="466"/>
      <c r="AM41" s="279"/>
      <c r="AN41" s="279"/>
      <c r="AO41" s="279"/>
      <c r="AP41" s="279"/>
      <c r="AQ41" s="279"/>
      <c r="AR41" s="279"/>
      <c r="AS41" s="279"/>
      <c r="AT41" s="279"/>
      <c r="AU41" s="279"/>
      <c r="AV41" s="279"/>
      <c r="AW41" s="279"/>
    </row>
    <row r="42" spans="1:50" ht="9" customHeight="1">
      <c r="A42" s="716"/>
      <c r="B42" s="717"/>
      <c r="C42" s="705"/>
      <c r="D42" s="706"/>
      <c r="E42" s="706"/>
      <c r="F42" s="706"/>
      <c r="G42" s="706"/>
      <c r="H42" s="706"/>
      <c r="I42" s="706"/>
      <c r="J42" s="706"/>
      <c r="K42" s="707"/>
      <c r="L42" s="794"/>
      <c r="M42" s="795"/>
      <c r="N42" s="795"/>
      <c r="O42" s="795"/>
      <c r="P42" s="796"/>
      <c r="Q42" s="465"/>
      <c r="R42" s="743"/>
      <c r="S42" s="738"/>
      <c r="T42" s="717"/>
      <c r="U42" s="705"/>
      <c r="V42" s="706"/>
      <c r="W42" s="706"/>
      <c r="X42" s="706"/>
      <c r="Y42" s="706"/>
      <c r="Z42" s="706"/>
      <c r="AA42" s="706"/>
      <c r="AB42" s="706"/>
      <c r="AC42" s="707"/>
      <c r="AD42" s="728"/>
      <c r="AE42" s="729"/>
      <c r="AF42" s="729"/>
      <c r="AG42" s="729"/>
      <c r="AH42" s="9" t="s">
        <v>68</v>
      </c>
      <c r="AI42" s="465"/>
      <c r="AJ42" s="466"/>
      <c r="AM42" s="768" t="s">
        <v>221</v>
      </c>
      <c r="AN42" s="768"/>
      <c r="AO42" s="768"/>
      <c r="AP42" s="768"/>
      <c r="AQ42" s="768"/>
      <c r="AR42" s="768"/>
      <c r="AS42" s="768"/>
      <c r="AT42" s="768"/>
      <c r="AU42" s="768"/>
      <c r="AV42" s="768"/>
      <c r="AW42" s="768"/>
    </row>
    <row r="43" spans="1:50" ht="18" customHeight="1">
      <c r="A43" s="716" t="s">
        <v>40</v>
      </c>
      <c r="B43" s="717"/>
      <c r="C43" s="720" t="s">
        <v>217</v>
      </c>
      <c r="D43" s="721"/>
      <c r="E43" s="721"/>
      <c r="F43" s="721"/>
      <c r="G43" s="721"/>
      <c r="H43" s="721"/>
      <c r="I43" s="721"/>
      <c r="J43" s="721"/>
      <c r="K43" s="722"/>
      <c r="L43" s="798">
        <v>0.41666666666666669</v>
      </c>
      <c r="M43" s="783"/>
      <c r="N43" s="78" t="s">
        <v>67</v>
      </c>
      <c r="O43" s="799">
        <v>0.70833333333333337</v>
      </c>
      <c r="P43" s="785"/>
      <c r="Q43" s="786" t="s">
        <v>156</v>
      </c>
      <c r="R43" s="797"/>
      <c r="S43" s="738" t="s">
        <v>41</v>
      </c>
      <c r="T43" s="717"/>
      <c r="U43" s="705"/>
      <c r="V43" s="706"/>
      <c r="W43" s="706"/>
      <c r="X43" s="706"/>
      <c r="Y43" s="706"/>
      <c r="Z43" s="706"/>
      <c r="AA43" s="706"/>
      <c r="AB43" s="706"/>
      <c r="AC43" s="707"/>
      <c r="AD43" s="711" t="s">
        <v>154</v>
      </c>
      <c r="AE43" s="414"/>
      <c r="AF43" s="78" t="s">
        <v>67</v>
      </c>
      <c r="AG43" s="712" t="s">
        <v>154</v>
      </c>
      <c r="AH43" s="713"/>
      <c r="AI43" s="465"/>
      <c r="AJ43" s="466"/>
      <c r="AM43" s="768"/>
      <c r="AN43" s="768"/>
      <c r="AO43" s="768"/>
      <c r="AP43" s="768"/>
      <c r="AQ43" s="768"/>
      <c r="AR43" s="768"/>
      <c r="AS43" s="768"/>
      <c r="AT43" s="768"/>
      <c r="AU43" s="768"/>
      <c r="AV43" s="768"/>
      <c r="AW43" s="768"/>
    </row>
    <row r="44" spans="1:50" ht="9" customHeight="1">
      <c r="A44" s="716"/>
      <c r="B44" s="717"/>
      <c r="C44" s="732"/>
      <c r="D44" s="733"/>
      <c r="E44" s="733"/>
      <c r="F44" s="733"/>
      <c r="G44" s="733"/>
      <c r="H44" s="733"/>
      <c r="I44" s="733"/>
      <c r="J44" s="733"/>
      <c r="K44" s="734"/>
      <c r="L44" s="728"/>
      <c r="M44" s="729"/>
      <c r="N44" s="729"/>
      <c r="O44" s="729"/>
      <c r="P44" s="116" t="s">
        <v>222</v>
      </c>
      <c r="Q44" s="786"/>
      <c r="R44" s="797"/>
      <c r="S44" s="738"/>
      <c r="T44" s="717"/>
      <c r="U44" s="705"/>
      <c r="V44" s="706"/>
      <c r="W44" s="706"/>
      <c r="X44" s="706"/>
      <c r="Y44" s="706"/>
      <c r="Z44" s="706"/>
      <c r="AA44" s="706"/>
      <c r="AB44" s="706"/>
      <c r="AC44" s="707"/>
      <c r="AD44" s="728"/>
      <c r="AE44" s="729"/>
      <c r="AF44" s="729"/>
      <c r="AG44" s="729"/>
      <c r="AH44" s="9" t="s">
        <v>68</v>
      </c>
      <c r="AI44" s="465"/>
      <c r="AJ44" s="466"/>
      <c r="AM44" s="768"/>
      <c r="AN44" s="768"/>
      <c r="AO44" s="768"/>
      <c r="AP44" s="768"/>
      <c r="AQ44" s="768"/>
      <c r="AR44" s="768"/>
      <c r="AS44" s="768"/>
      <c r="AT44" s="768"/>
      <c r="AU44" s="768"/>
      <c r="AV44" s="768"/>
      <c r="AW44" s="768"/>
    </row>
    <row r="45" spans="1:50" ht="18" customHeight="1">
      <c r="A45" s="716" t="s">
        <v>42</v>
      </c>
      <c r="B45" s="717"/>
      <c r="C45" s="720" t="s">
        <v>217</v>
      </c>
      <c r="D45" s="721"/>
      <c r="E45" s="721"/>
      <c r="F45" s="721"/>
      <c r="G45" s="721"/>
      <c r="H45" s="721"/>
      <c r="I45" s="721"/>
      <c r="J45" s="721"/>
      <c r="K45" s="722"/>
      <c r="L45" s="791" t="s">
        <v>223</v>
      </c>
      <c r="M45" s="792"/>
      <c r="N45" s="792"/>
      <c r="O45" s="792"/>
      <c r="P45" s="793"/>
      <c r="Q45" s="786" t="s">
        <v>156</v>
      </c>
      <c r="R45" s="797"/>
      <c r="S45" s="738" t="s">
        <v>43</v>
      </c>
      <c r="T45" s="717"/>
      <c r="U45" s="705"/>
      <c r="V45" s="706"/>
      <c r="W45" s="706"/>
      <c r="X45" s="706"/>
      <c r="Y45" s="706"/>
      <c r="Z45" s="706"/>
      <c r="AA45" s="706"/>
      <c r="AB45" s="706"/>
      <c r="AC45" s="707"/>
      <c r="AD45" s="711" t="s">
        <v>154</v>
      </c>
      <c r="AE45" s="414"/>
      <c r="AF45" s="78" t="s">
        <v>67</v>
      </c>
      <c r="AG45" s="712" t="s">
        <v>154</v>
      </c>
      <c r="AH45" s="713"/>
      <c r="AI45" s="465"/>
      <c r="AJ45" s="466"/>
      <c r="AM45" s="768"/>
      <c r="AN45" s="768"/>
      <c r="AO45" s="768"/>
      <c r="AP45" s="768"/>
      <c r="AQ45" s="768"/>
      <c r="AR45" s="768"/>
      <c r="AS45" s="768"/>
      <c r="AT45" s="768"/>
      <c r="AU45" s="768"/>
      <c r="AV45" s="768"/>
      <c r="AW45" s="768"/>
    </row>
    <row r="46" spans="1:50" ht="9" customHeight="1">
      <c r="A46" s="716"/>
      <c r="B46" s="717"/>
      <c r="C46" s="732"/>
      <c r="D46" s="733"/>
      <c r="E46" s="733"/>
      <c r="F46" s="733"/>
      <c r="G46" s="733"/>
      <c r="H46" s="733"/>
      <c r="I46" s="733"/>
      <c r="J46" s="733"/>
      <c r="K46" s="734"/>
      <c r="L46" s="794"/>
      <c r="M46" s="795"/>
      <c r="N46" s="795"/>
      <c r="O46" s="795"/>
      <c r="P46" s="796"/>
      <c r="Q46" s="786"/>
      <c r="R46" s="797"/>
      <c r="S46" s="738"/>
      <c r="T46" s="717"/>
      <c r="U46" s="705"/>
      <c r="V46" s="706"/>
      <c r="W46" s="706"/>
      <c r="X46" s="706"/>
      <c r="Y46" s="706"/>
      <c r="Z46" s="706"/>
      <c r="AA46" s="706"/>
      <c r="AB46" s="706"/>
      <c r="AC46" s="707"/>
      <c r="AD46" s="728"/>
      <c r="AE46" s="729"/>
      <c r="AF46" s="729"/>
      <c r="AG46" s="729"/>
      <c r="AH46" s="9" t="s">
        <v>68</v>
      </c>
      <c r="AI46" s="465"/>
      <c r="AJ46" s="466"/>
      <c r="AM46" s="768"/>
      <c r="AN46" s="768"/>
      <c r="AO46" s="768"/>
      <c r="AP46" s="768"/>
      <c r="AQ46" s="768"/>
      <c r="AR46" s="768"/>
      <c r="AS46" s="768"/>
      <c r="AT46" s="768"/>
      <c r="AU46" s="768"/>
      <c r="AV46" s="768"/>
      <c r="AW46" s="768"/>
    </row>
    <row r="47" spans="1:50" ht="18" customHeight="1">
      <c r="A47" s="716" t="s">
        <v>44</v>
      </c>
      <c r="B47" s="717"/>
      <c r="C47" s="720" t="s">
        <v>224</v>
      </c>
      <c r="D47" s="721"/>
      <c r="E47" s="721"/>
      <c r="F47" s="721"/>
      <c r="G47" s="721"/>
      <c r="H47" s="721"/>
      <c r="I47" s="721"/>
      <c r="J47" s="721"/>
      <c r="K47" s="722"/>
      <c r="L47" s="782" t="s">
        <v>225</v>
      </c>
      <c r="M47" s="783"/>
      <c r="N47" s="78" t="s">
        <v>67</v>
      </c>
      <c r="O47" s="784" t="s">
        <v>226</v>
      </c>
      <c r="P47" s="785"/>
      <c r="Q47" s="786" t="s">
        <v>156</v>
      </c>
      <c r="R47" s="787"/>
      <c r="S47" s="738"/>
      <c r="T47" s="717"/>
      <c r="U47" s="705"/>
      <c r="V47" s="706"/>
      <c r="W47" s="706"/>
      <c r="X47" s="706"/>
      <c r="Y47" s="706"/>
      <c r="Z47" s="706"/>
      <c r="AA47" s="706"/>
      <c r="AB47" s="706"/>
      <c r="AC47" s="707"/>
      <c r="AD47" s="711"/>
      <c r="AE47" s="414"/>
      <c r="AF47" s="78"/>
      <c r="AG47" s="712"/>
      <c r="AH47" s="713"/>
      <c r="AI47" s="465"/>
      <c r="AJ47" s="466"/>
      <c r="AM47" s="768"/>
      <c r="AN47" s="768"/>
      <c r="AO47" s="768"/>
      <c r="AP47" s="768"/>
      <c r="AQ47" s="768"/>
      <c r="AR47" s="768"/>
      <c r="AS47" s="768"/>
      <c r="AT47" s="768"/>
      <c r="AU47" s="768"/>
      <c r="AV47" s="768"/>
      <c r="AW47" s="768"/>
    </row>
    <row r="48" spans="1:50" ht="9" customHeight="1">
      <c r="A48" s="718"/>
      <c r="B48" s="719"/>
      <c r="C48" s="723"/>
      <c r="D48" s="724"/>
      <c r="E48" s="724"/>
      <c r="F48" s="724"/>
      <c r="G48" s="724"/>
      <c r="H48" s="724"/>
      <c r="I48" s="724"/>
      <c r="J48" s="724"/>
      <c r="K48" s="725"/>
      <c r="L48" s="10"/>
      <c r="M48" s="11"/>
      <c r="N48" s="11"/>
      <c r="O48" s="12"/>
      <c r="P48" s="117" t="s">
        <v>222</v>
      </c>
      <c r="Q48" s="788"/>
      <c r="R48" s="789"/>
      <c r="S48" s="790"/>
      <c r="T48" s="719"/>
      <c r="U48" s="708"/>
      <c r="V48" s="709"/>
      <c r="W48" s="709"/>
      <c r="X48" s="709"/>
      <c r="Y48" s="709"/>
      <c r="Z48" s="709"/>
      <c r="AA48" s="709"/>
      <c r="AB48" s="709"/>
      <c r="AC48" s="710"/>
      <c r="AD48" s="10"/>
      <c r="AE48" s="11"/>
      <c r="AF48" s="11"/>
      <c r="AG48" s="12"/>
      <c r="AH48" s="13"/>
      <c r="AI48" s="467"/>
      <c r="AJ48" s="468"/>
      <c r="AM48" s="768"/>
      <c r="AN48" s="768"/>
      <c r="AO48" s="768"/>
      <c r="AP48" s="768"/>
      <c r="AQ48" s="768"/>
      <c r="AR48" s="768"/>
      <c r="AS48" s="768"/>
      <c r="AT48" s="768"/>
      <c r="AU48" s="768"/>
      <c r="AV48" s="768"/>
      <c r="AW48" s="768"/>
    </row>
    <row r="49" spans="1:51" ht="13.5" customHeight="1">
      <c r="A49" s="22"/>
      <c r="R49" s="24"/>
      <c r="S49" s="433" t="s">
        <v>45</v>
      </c>
      <c r="T49" s="396"/>
      <c r="U49" s="774"/>
      <c r="V49" s="775"/>
      <c r="W49" s="775"/>
      <c r="X49" s="14"/>
      <c r="Y49" s="395" t="s">
        <v>46</v>
      </c>
      <c r="Z49" s="396"/>
      <c r="AA49" s="778"/>
      <c r="AB49" s="779"/>
      <c r="AC49" s="15" t="s">
        <v>47</v>
      </c>
      <c r="AD49" s="399" t="s">
        <v>48</v>
      </c>
      <c r="AE49" s="399"/>
      <c r="AF49" s="774"/>
      <c r="AG49" s="775"/>
      <c r="AH49" s="775"/>
      <c r="AI49" s="775"/>
      <c r="AJ49" s="16"/>
      <c r="AM49" s="768"/>
      <c r="AN49" s="768"/>
      <c r="AO49" s="768"/>
      <c r="AP49" s="768"/>
      <c r="AQ49" s="768"/>
      <c r="AR49" s="768"/>
      <c r="AS49" s="768"/>
      <c r="AT49" s="768"/>
      <c r="AU49" s="768"/>
      <c r="AV49" s="768"/>
      <c r="AW49" s="768"/>
    </row>
    <row r="50" spans="1:51" ht="13.5" customHeight="1">
      <c r="A50" s="22"/>
      <c r="B50" s="33"/>
      <c r="R50" s="24"/>
      <c r="S50" s="434"/>
      <c r="T50" s="398"/>
      <c r="U50" s="776"/>
      <c r="V50" s="777"/>
      <c r="W50" s="777"/>
      <c r="X50" s="20" t="s">
        <v>49</v>
      </c>
      <c r="Y50" s="397"/>
      <c r="Z50" s="398"/>
      <c r="AA50" s="780"/>
      <c r="AB50" s="781"/>
      <c r="AC50" s="79" t="s">
        <v>50</v>
      </c>
      <c r="AD50" s="400"/>
      <c r="AE50" s="400"/>
      <c r="AF50" s="776"/>
      <c r="AG50" s="777"/>
      <c r="AH50" s="777"/>
      <c r="AI50" s="777"/>
      <c r="AJ50" s="21" t="s">
        <v>49</v>
      </c>
      <c r="AM50" s="768"/>
      <c r="AN50" s="768"/>
      <c r="AO50" s="768"/>
      <c r="AP50" s="768"/>
      <c r="AQ50" s="768"/>
      <c r="AR50" s="768"/>
      <c r="AS50" s="768"/>
      <c r="AT50" s="768"/>
      <c r="AU50" s="768"/>
      <c r="AV50" s="768"/>
      <c r="AW50" s="768"/>
    </row>
    <row r="51" spans="1:51" ht="13.5" customHeight="1">
      <c r="A51" s="22"/>
      <c r="B51" s="402" t="s">
        <v>54</v>
      </c>
      <c r="C51" s="402"/>
      <c r="D51" s="402"/>
      <c r="E51" s="402"/>
      <c r="F51" s="402"/>
      <c r="G51" s="402"/>
      <c r="H51" s="402"/>
      <c r="I51" s="402"/>
      <c r="J51" s="402"/>
      <c r="K51" s="402"/>
      <c r="L51" s="402"/>
      <c r="M51" s="402"/>
      <c r="N51" s="402"/>
      <c r="O51" s="402"/>
      <c r="P51" s="402"/>
      <c r="Q51" s="402"/>
      <c r="R51" s="24"/>
      <c r="S51" s="25"/>
      <c r="T51" s="460" t="s">
        <v>63</v>
      </c>
      <c r="U51" s="461"/>
      <c r="V51" s="461"/>
      <c r="W51" s="461"/>
      <c r="X51" s="461"/>
      <c r="Y51" s="461"/>
      <c r="Z51" s="461"/>
      <c r="AA51" s="461"/>
      <c r="AB51" s="461"/>
      <c r="AC51" s="461"/>
      <c r="AD51" s="461"/>
      <c r="AE51" s="461"/>
      <c r="AF51" s="461"/>
      <c r="AG51" s="461"/>
      <c r="AH51" s="461"/>
      <c r="AI51" s="461"/>
      <c r="AJ51" s="26"/>
      <c r="AM51" s="768"/>
      <c r="AN51" s="768"/>
      <c r="AO51" s="768"/>
      <c r="AP51" s="768"/>
      <c r="AQ51" s="768"/>
      <c r="AR51" s="768"/>
      <c r="AS51" s="768"/>
      <c r="AT51" s="768"/>
      <c r="AU51" s="768"/>
      <c r="AV51" s="768"/>
      <c r="AW51" s="768"/>
    </row>
    <row r="52" spans="1:51" ht="13.5" customHeight="1">
      <c r="A52" s="22"/>
      <c r="R52" s="24"/>
      <c r="S52" s="25"/>
      <c r="T52" s="462"/>
      <c r="U52" s="462"/>
      <c r="V52" s="462"/>
      <c r="W52" s="462"/>
      <c r="X52" s="462"/>
      <c r="Y52" s="462"/>
      <c r="Z52" s="462"/>
      <c r="AA52" s="462"/>
      <c r="AB52" s="462"/>
      <c r="AC52" s="462"/>
      <c r="AD52" s="462"/>
      <c r="AE52" s="462"/>
      <c r="AF52" s="462"/>
      <c r="AG52" s="462"/>
      <c r="AH52" s="462"/>
      <c r="AI52" s="462"/>
      <c r="AJ52" s="26"/>
      <c r="AM52" s="768"/>
      <c r="AN52" s="768"/>
      <c r="AO52" s="768"/>
      <c r="AP52" s="768"/>
      <c r="AQ52" s="768"/>
      <c r="AR52" s="768"/>
      <c r="AS52" s="768"/>
      <c r="AT52" s="768"/>
      <c r="AU52" s="768"/>
      <c r="AV52" s="768"/>
      <c r="AW52" s="768"/>
    </row>
    <row r="53" spans="1:51" ht="16.2">
      <c r="A53" s="22"/>
      <c r="E53" s="111" t="s">
        <v>213</v>
      </c>
      <c r="R53" s="24"/>
      <c r="S53" s="25"/>
      <c r="T53" s="440" t="s">
        <v>55</v>
      </c>
      <c r="U53" s="462"/>
      <c r="V53"/>
      <c r="W53"/>
      <c r="X53"/>
      <c r="Y53"/>
      <c r="Z53"/>
      <c r="AA53"/>
      <c r="AB53"/>
      <c r="AC53"/>
      <c r="AD53"/>
      <c r="AE53"/>
      <c r="AF53"/>
      <c r="AG53"/>
      <c r="AH53"/>
      <c r="AI53"/>
      <c r="AJ53" s="26"/>
      <c r="AM53" s="768"/>
      <c r="AN53" s="768"/>
      <c r="AO53" s="768"/>
      <c r="AP53" s="768"/>
      <c r="AQ53" s="768"/>
      <c r="AR53" s="768"/>
      <c r="AS53" s="768"/>
      <c r="AT53" s="768"/>
      <c r="AU53" s="768"/>
      <c r="AV53" s="768"/>
      <c r="AW53" s="768"/>
    </row>
    <row r="54" spans="1:51" ht="14.25" customHeight="1">
      <c r="A54" s="22"/>
      <c r="D54" s="773" t="s">
        <v>227</v>
      </c>
      <c r="E54" s="773"/>
      <c r="F54" s="773"/>
      <c r="G54" s="773"/>
      <c r="H54" s="773"/>
      <c r="I54" s="773"/>
      <c r="J54" s="773"/>
      <c r="K54" s="773"/>
      <c r="L54" s="773"/>
      <c r="M54" s="773"/>
      <c r="N54" s="773"/>
      <c r="O54" s="773"/>
      <c r="R54" s="24"/>
      <c r="S54" s="25"/>
      <c r="T54" s="462"/>
      <c r="U54" s="462"/>
      <c r="AJ54" s="26"/>
      <c r="AM54" s="768"/>
      <c r="AN54" s="768"/>
      <c r="AO54" s="768"/>
      <c r="AP54" s="768"/>
      <c r="AQ54" s="768"/>
      <c r="AR54" s="768"/>
      <c r="AS54" s="768"/>
      <c r="AT54" s="768"/>
      <c r="AU54" s="768"/>
      <c r="AV54" s="768"/>
      <c r="AW54" s="768"/>
    </row>
    <row r="55" spans="1:51" ht="13.5" customHeight="1">
      <c r="A55" s="22"/>
      <c r="B55" s="446" t="s">
        <v>56</v>
      </c>
      <c r="C55" s="464"/>
      <c r="D55" s="773"/>
      <c r="E55" s="773"/>
      <c r="F55" s="773"/>
      <c r="G55" s="773"/>
      <c r="H55" s="773"/>
      <c r="I55" s="773"/>
      <c r="J55" s="773"/>
      <c r="K55" s="773"/>
      <c r="L55" s="773"/>
      <c r="M55" s="773"/>
      <c r="N55" s="773"/>
      <c r="O55" s="773"/>
      <c r="P55" s="23"/>
      <c r="Q55" s="23"/>
      <c r="R55" s="24"/>
      <c r="S55" s="25"/>
      <c r="T55" s="440" t="s">
        <v>57</v>
      </c>
      <c r="U55" s="440"/>
      <c r="W55" s="23"/>
      <c r="X55" s="23"/>
      <c r="Y55" s="762"/>
      <c r="Z55" s="763"/>
      <c r="AA55" s="763"/>
      <c r="AB55" s="763"/>
      <c r="AC55" s="764"/>
      <c r="AD55" s="28"/>
      <c r="AJ55" s="26"/>
      <c r="AM55" s="768"/>
      <c r="AN55" s="768"/>
      <c r="AO55" s="768"/>
      <c r="AP55" s="768"/>
      <c r="AQ55" s="768"/>
      <c r="AR55" s="768"/>
      <c r="AS55" s="768"/>
      <c r="AT55" s="768"/>
      <c r="AU55" s="768"/>
      <c r="AV55" s="768"/>
      <c r="AW55" s="768"/>
    </row>
    <row r="56" spans="1:51" ht="13.5" customHeight="1">
      <c r="A56" s="22"/>
      <c r="B56" s="101"/>
      <c r="C56" s="101"/>
      <c r="D56" s="773"/>
      <c r="E56" s="773"/>
      <c r="F56" s="773"/>
      <c r="G56" s="773"/>
      <c r="H56" s="773"/>
      <c r="I56" s="773"/>
      <c r="J56" s="773"/>
      <c r="K56" s="773"/>
      <c r="L56" s="773"/>
      <c r="M56" s="773"/>
      <c r="N56" s="773"/>
      <c r="O56" s="773"/>
      <c r="P56" s="27"/>
      <c r="Q56" s="27"/>
      <c r="R56" s="24"/>
      <c r="S56" s="25"/>
      <c r="T56" s="440"/>
      <c r="U56" s="440"/>
      <c r="Y56" s="765"/>
      <c r="Z56" s="766"/>
      <c r="AA56" s="766"/>
      <c r="AB56" s="766"/>
      <c r="AC56" s="767"/>
      <c r="AJ56" s="26"/>
      <c r="AM56"/>
      <c r="AN56"/>
      <c r="AO56"/>
      <c r="AP56"/>
      <c r="AQ56"/>
      <c r="AR56"/>
      <c r="AS56"/>
    </row>
    <row r="57" spans="1:51" ht="13.5" customHeight="1">
      <c r="A57" s="22"/>
      <c r="B57" s="446" t="s">
        <v>58</v>
      </c>
      <c r="C57" s="446"/>
      <c r="D57" s="118"/>
      <c r="E57" s="118"/>
      <c r="F57" s="118"/>
      <c r="G57" s="118"/>
      <c r="H57" s="118"/>
      <c r="I57" s="118"/>
      <c r="J57" s="118"/>
      <c r="K57" s="118"/>
      <c r="L57" s="118"/>
      <c r="M57" s="118"/>
      <c r="N57" s="118"/>
      <c r="O57" s="118"/>
      <c r="P57" s="27"/>
      <c r="Q57" s="770" t="s">
        <v>59</v>
      </c>
      <c r="R57" s="24"/>
      <c r="S57" s="25"/>
      <c r="T57" s="440" t="s">
        <v>58</v>
      </c>
      <c r="U57" s="440"/>
      <c r="AI57" s="39" t="s">
        <v>59</v>
      </c>
      <c r="AJ57" s="26"/>
      <c r="AL57" s="112"/>
      <c r="AM57" s="771" t="s">
        <v>321</v>
      </c>
      <c r="AN57" s="771"/>
      <c r="AO57" s="771"/>
      <c r="AP57" s="771"/>
      <c r="AQ57" s="771"/>
      <c r="AR57" s="771"/>
      <c r="AS57" s="771"/>
      <c r="AT57" s="771"/>
      <c r="AU57" s="771"/>
      <c r="AV57" s="771"/>
      <c r="AW57" s="771"/>
      <c r="AX57" s="119"/>
    </row>
    <row r="58" spans="1:51">
      <c r="A58" s="22"/>
      <c r="B58" s="446"/>
      <c r="C58" s="446"/>
      <c r="D58" s="27"/>
      <c r="E58" s="27"/>
      <c r="F58" s="27"/>
      <c r="G58" s="27"/>
      <c r="H58" s="27"/>
      <c r="I58" s="27"/>
      <c r="J58" s="27"/>
      <c r="K58" s="27"/>
      <c r="L58" s="27"/>
      <c r="M58" s="27"/>
      <c r="N58" s="27"/>
      <c r="O58" s="27"/>
      <c r="P58" s="27"/>
      <c r="Q58" s="770"/>
      <c r="R58" s="24"/>
      <c r="S58" s="25"/>
      <c r="T58" s="440"/>
      <c r="U58" s="440"/>
      <c r="AJ58" s="26"/>
      <c r="AM58" s="771"/>
      <c r="AN58" s="771"/>
      <c r="AO58" s="771"/>
      <c r="AP58" s="771"/>
      <c r="AQ58" s="771"/>
      <c r="AR58" s="771"/>
      <c r="AS58" s="771"/>
      <c r="AT58" s="771"/>
      <c r="AU58" s="771"/>
      <c r="AV58" s="771"/>
      <c r="AW58" s="771"/>
    </row>
    <row r="59" spans="1:51" ht="17.25" customHeight="1">
      <c r="A59" s="441" t="s">
        <v>60</v>
      </c>
      <c r="B59" s="695"/>
      <c r="C59" s="695"/>
      <c r="D59" s="695"/>
      <c r="E59" s="695"/>
      <c r="F59" s="695"/>
      <c r="G59" s="695"/>
      <c r="H59" s="695"/>
      <c r="I59" s="695"/>
      <c r="J59" s="695"/>
      <c r="K59" s="695"/>
      <c r="L59" s="695"/>
      <c r="M59" s="695"/>
      <c r="N59" s="695"/>
      <c r="O59" s="695"/>
      <c r="P59" s="695"/>
      <c r="Q59" s="695"/>
      <c r="R59" s="696"/>
      <c r="S59" s="35"/>
      <c r="T59" s="444" t="s">
        <v>61</v>
      </c>
      <c r="U59" s="444"/>
      <c r="V59" s="444"/>
      <c r="W59" s="444"/>
      <c r="X59" s="444"/>
      <c r="Y59" s="444"/>
      <c r="Z59" s="444"/>
      <c r="AA59" s="444"/>
      <c r="AB59" s="444"/>
      <c r="AC59" s="444"/>
      <c r="AD59" s="444"/>
      <c r="AE59" s="444"/>
      <c r="AF59" s="444"/>
      <c r="AG59" s="444"/>
      <c r="AH59" s="444"/>
      <c r="AI59" s="444"/>
      <c r="AJ59" s="96"/>
      <c r="AL59" s="772" t="s">
        <v>322</v>
      </c>
      <c r="AM59" s="772"/>
      <c r="AN59" s="772"/>
      <c r="AO59" s="772"/>
      <c r="AP59" s="772"/>
      <c r="AQ59" s="772"/>
      <c r="AR59" s="772"/>
      <c r="AS59" s="772"/>
      <c r="AT59" s="772"/>
      <c r="AU59" s="772"/>
      <c r="AV59" s="772"/>
      <c r="AW59" s="772"/>
      <c r="AX59" s="772"/>
      <c r="AY59" s="772"/>
    </row>
    <row r="60" spans="1:51">
      <c r="A60" s="22"/>
      <c r="B60" s="120"/>
      <c r="C60" s="120"/>
      <c r="D60" s="120"/>
      <c r="E60" s="120"/>
      <c r="F60" s="120"/>
      <c r="G60" s="120"/>
      <c r="H60" s="120"/>
      <c r="I60" s="120"/>
      <c r="J60" s="120"/>
      <c r="K60" s="120"/>
      <c r="L60" s="120"/>
      <c r="M60" s="120"/>
      <c r="N60" s="120"/>
      <c r="O60" s="120"/>
      <c r="P60" s="120"/>
      <c r="Q60" s="120"/>
      <c r="R60" s="24"/>
      <c r="S60" s="97"/>
      <c r="T60" s="445"/>
      <c r="U60" s="445"/>
      <c r="V60" s="445"/>
      <c r="W60" s="445"/>
      <c r="X60" s="445"/>
      <c r="Y60" s="445"/>
      <c r="Z60" s="445"/>
      <c r="AA60" s="445"/>
      <c r="AB60" s="445"/>
      <c r="AC60" s="445"/>
      <c r="AD60" s="445"/>
      <c r="AE60" s="445"/>
      <c r="AF60" s="445"/>
      <c r="AG60" s="445"/>
      <c r="AH60" s="445"/>
      <c r="AI60" s="445"/>
      <c r="AJ60" s="98"/>
    </row>
    <row r="61" spans="1:51" ht="14.4">
      <c r="A61" s="22"/>
      <c r="B61" s="122" t="s">
        <v>229</v>
      </c>
      <c r="C61" s="122"/>
      <c r="D61" s="122"/>
      <c r="E61" s="122"/>
      <c r="F61" s="122"/>
      <c r="G61" s="122"/>
      <c r="H61" s="122"/>
      <c r="I61" s="122"/>
      <c r="J61" s="122"/>
      <c r="K61" s="122"/>
      <c r="L61" s="122"/>
      <c r="M61" s="122"/>
      <c r="N61" s="122"/>
      <c r="O61" s="122"/>
      <c r="P61" s="122"/>
      <c r="Q61" s="122"/>
      <c r="R61" s="24"/>
      <c r="S61" s="25"/>
      <c r="T61" s="440" t="s">
        <v>55</v>
      </c>
      <c r="U61" s="700"/>
      <c r="AJ61" s="26"/>
      <c r="AL61" s="112" t="s">
        <v>151</v>
      </c>
      <c r="AM61" s="112" t="s">
        <v>228</v>
      </c>
      <c r="AN61" s="112"/>
      <c r="AO61" s="112"/>
      <c r="AP61" s="112"/>
      <c r="AQ61" s="112"/>
      <c r="AR61" s="112"/>
      <c r="AS61" s="112"/>
      <c r="AT61" s="112"/>
      <c r="AU61" s="121"/>
      <c r="AV61" s="121"/>
      <c r="AW61" s="121"/>
    </row>
    <row r="62" spans="1:51" ht="14.4">
      <c r="A62" s="22"/>
      <c r="B62" s="761" t="s">
        <v>231</v>
      </c>
      <c r="C62" s="761"/>
      <c r="D62" s="761"/>
      <c r="E62" s="761"/>
      <c r="F62" s="761"/>
      <c r="G62" s="761"/>
      <c r="H62" s="761"/>
      <c r="I62" s="761"/>
      <c r="J62" s="761"/>
      <c r="K62" s="761"/>
      <c r="L62" s="761"/>
      <c r="M62" s="761"/>
      <c r="N62" s="761"/>
      <c r="O62" s="761"/>
      <c r="P62" s="761"/>
      <c r="Q62" s="761"/>
      <c r="R62" s="24"/>
      <c r="S62" s="25"/>
      <c r="T62" s="700"/>
      <c r="U62" s="700"/>
      <c r="AJ62" s="26"/>
      <c r="AM62" s="112" t="s">
        <v>230</v>
      </c>
      <c r="AN62" s="112"/>
      <c r="AO62" s="112"/>
      <c r="AP62" s="112"/>
      <c r="AQ62" s="112"/>
      <c r="AR62" s="112"/>
      <c r="AS62" s="112"/>
      <c r="AT62" s="112"/>
      <c r="AU62" s="121"/>
      <c r="AV62" s="121"/>
      <c r="AW62" s="121"/>
    </row>
    <row r="63" spans="1:51" ht="13.5" customHeight="1">
      <c r="A63" s="22"/>
      <c r="B63" s="761"/>
      <c r="C63" s="761"/>
      <c r="D63" s="761"/>
      <c r="E63" s="761"/>
      <c r="F63" s="761"/>
      <c r="G63" s="761"/>
      <c r="H63" s="761"/>
      <c r="I63" s="761"/>
      <c r="J63" s="761"/>
      <c r="K63" s="761"/>
      <c r="L63" s="761"/>
      <c r="M63" s="761"/>
      <c r="N63" s="761"/>
      <c r="O63" s="761"/>
      <c r="P63" s="761"/>
      <c r="Q63" s="761"/>
      <c r="R63" s="24"/>
      <c r="S63" s="25"/>
      <c r="T63" s="440" t="s">
        <v>57</v>
      </c>
      <c r="U63" s="440"/>
      <c r="Y63" s="762"/>
      <c r="Z63" s="763"/>
      <c r="AA63" s="763"/>
      <c r="AB63" s="763"/>
      <c r="AC63" s="764"/>
      <c r="AJ63" s="26"/>
      <c r="AM63" s="768" t="s">
        <v>323</v>
      </c>
      <c r="AN63" s="768"/>
      <c r="AO63" s="768"/>
      <c r="AP63" s="768"/>
      <c r="AQ63" s="768"/>
      <c r="AR63" s="768"/>
      <c r="AS63" s="768"/>
      <c r="AT63" s="768"/>
      <c r="AU63" s="768"/>
      <c r="AV63" s="768"/>
      <c r="AW63" s="768"/>
      <c r="AX63" s="768"/>
      <c r="AY63" s="768"/>
    </row>
    <row r="64" spans="1:51" ht="13.5" customHeight="1">
      <c r="A64" s="22"/>
      <c r="B64" s="761" t="s">
        <v>232</v>
      </c>
      <c r="C64" s="761"/>
      <c r="D64" s="761"/>
      <c r="E64" s="761"/>
      <c r="F64" s="761"/>
      <c r="G64" s="761"/>
      <c r="H64" s="761"/>
      <c r="I64" s="761"/>
      <c r="J64" s="761"/>
      <c r="K64" s="761"/>
      <c r="L64" s="761"/>
      <c r="M64" s="761"/>
      <c r="N64" s="761"/>
      <c r="O64" s="761"/>
      <c r="P64" s="761"/>
      <c r="Q64" s="761"/>
      <c r="R64" s="24"/>
      <c r="S64" s="25"/>
      <c r="T64" s="28"/>
      <c r="U64" s="28"/>
      <c r="Y64" s="765"/>
      <c r="Z64" s="766"/>
      <c r="AA64" s="766"/>
      <c r="AB64" s="766"/>
      <c r="AC64" s="767"/>
      <c r="AJ64" s="26"/>
      <c r="AM64" s="768"/>
      <c r="AN64" s="768"/>
      <c r="AO64" s="768"/>
      <c r="AP64" s="768"/>
      <c r="AQ64" s="768"/>
      <c r="AR64" s="768"/>
      <c r="AS64" s="768"/>
      <c r="AT64" s="768"/>
      <c r="AU64" s="768"/>
      <c r="AV64" s="768"/>
      <c r="AW64" s="768"/>
      <c r="AX64" s="768"/>
      <c r="AY64" s="768"/>
    </row>
    <row r="65" spans="1:51">
      <c r="A65" s="22"/>
      <c r="B65" s="761"/>
      <c r="C65" s="761"/>
      <c r="D65" s="761"/>
      <c r="E65" s="761"/>
      <c r="F65" s="761"/>
      <c r="G65" s="761"/>
      <c r="H65" s="761"/>
      <c r="I65" s="761"/>
      <c r="J65" s="761"/>
      <c r="K65" s="761"/>
      <c r="L65" s="761"/>
      <c r="M65" s="761"/>
      <c r="N65" s="761"/>
      <c r="O65" s="761"/>
      <c r="P65" s="761"/>
      <c r="Q65" s="761"/>
      <c r="R65" s="24"/>
      <c r="S65" s="25"/>
      <c r="T65" s="440" t="s">
        <v>58</v>
      </c>
      <c r="U65" s="440"/>
      <c r="AI65" s="123" t="s">
        <v>59</v>
      </c>
      <c r="AJ65" s="26"/>
      <c r="AM65" s="768"/>
      <c r="AN65" s="768"/>
      <c r="AO65" s="768"/>
      <c r="AP65" s="768"/>
      <c r="AQ65" s="768"/>
      <c r="AR65" s="768"/>
      <c r="AS65" s="768"/>
      <c r="AT65" s="768"/>
      <c r="AU65" s="768"/>
      <c r="AV65" s="768"/>
      <c r="AW65" s="768"/>
      <c r="AX65" s="768"/>
      <c r="AY65" s="768"/>
    </row>
    <row r="66" spans="1:51">
      <c r="A66" s="17"/>
      <c r="B66" s="769"/>
      <c r="C66" s="769"/>
      <c r="D66" s="769"/>
      <c r="E66" s="769"/>
      <c r="F66" s="769"/>
      <c r="G66" s="769"/>
      <c r="H66" s="769"/>
      <c r="I66" s="769"/>
      <c r="J66" s="769"/>
      <c r="K66" s="769"/>
      <c r="L66" s="769"/>
      <c r="M66" s="769"/>
      <c r="N66" s="769"/>
      <c r="O66" s="769"/>
      <c r="P66" s="769"/>
      <c r="Q66" s="769"/>
      <c r="R66" s="19"/>
      <c r="S66" s="29"/>
      <c r="T66" s="18"/>
      <c r="U66" s="18"/>
      <c r="V66" s="18"/>
      <c r="W66" s="18"/>
      <c r="X66" s="18"/>
      <c r="Y66" s="18"/>
      <c r="Z66" s="18"/>
      <c r="AA66" s="18"/>
      <c r="AB66" s="18"/>
      <c r="AC66" s="18"/>
      <c r="AD66" s="18"/>
      <c r="AE66" s="18"/>
      <c r="AF66" s="18"/>
      <c r="AG66" s="18"/>
      <c r="AH66" s="18"/>
      <c r="AI66" s="18"/>
      <c r="AJ66" s="30"/>
    </row>
    <row r="67" spans="1:51">
      <c r="A67" s="439" t="s">
        <v>62</v>
      </c>
      <c r="B67" s="439"/>
      <c r="C67" s="439"/>
      <c r="D67" s="439"/>
      <c r="E67" s="439"/>
      <c r="F67" s="439"/>
      <c r="G67" s="439"/>
      <c r="H67" s="439"/>
      <c r="I67" s="439"/>
      <c r="J67" s="439"/>
      <c r="K67" s="439"/>
      <c r="L67" s="439"/>
      <c r="M67" s="439"/>
      <c r="N67" s="439"/>
      <c r="O67" s="439"/>
      <c r="P67" s="439"/>
      <c r="Q67" s="439"/>
      <c r="R67" s="439"/>
      <c r="S67" s="439"/>
      <c r="T67" s="439"/>
      <c r="U67" s="439"/>
      <c r="V67" s="439"/>
      <c r="W67" s="439"/>
      <c r="X67" s="439"/>
      <c r="Y67" s="439"/>
      <c r="Z67" s="439"/>
      <c r="AA67" s="439"/>
      <c r="AB67" s="439"/>
      <c r="AC67" s="439"/>
      <c r="AD67" s="439"/>
      <c r="AE67" s="439"/>
      <c r="AF67" s="439"/>
      <c r="AG67" s="439"/>
      <c r="AH67" s="439"/>
      <c r="AI67" s="439"/>
      <c r="AJ67" s="439"/>
    </row>
    <row r="75" spans="1:51">
      <c r="S75" s="27"/>
      <c r="T75"/>
      <c r="U75"/>
      <c r="V75"/>
      <c r="W75"/>
      <c r="X75"/>
      <c r="Y75"/>
      <c r="Z75"/>
      <c r="AA75"/>
      <c r="AB75"/>
      <c r="AC75"/>
      <c r="AD75"/>
      <c r="AE75"/>
      <c r="AF75"/>
      <c r="AG75"/>
      <c r="AH75"/>
    </row>
    <row r="76" spans="1:51">
      <c r="S76"/>
      <c r="T76"/>
      <c r="U76"/>
      <c r="V76"/>
      <c r="W76"/>
      <c r="X76"/>
      <c r="Y76"/>
      <c r="Z76"/>
      <c r="AA76"/>
      <c r="AB76"/>
      <c r="AC76"/>
      <c r="AD76"/>
      <c r="AE76"/>
      <c r="AF76"/>
      <c r="AG76"/>
      <c r="AH76"/>
    </row>
    <row r="77" spans="1:51">
      <c r="S77"/>
      <c r="T77"/>
      <c r="U77"/>
      <c r="V77"/>
      <c r="W77"/>
      <c r="X77"/>
      <c r="Y77"/>
      <c r="Z77"/>
      <c r="AA77"/>
      <c r="AB77"/>
      <c r="AC77"/>
      <c r="AD77"/>
      <c r="AE77"/>
      <c r="AF77"/>
      <c r="AG77"/>
      <c r="AH77"/>
    </row>
  </sheetData>
  <mergeCells count="234">
    <mergeCell ref="AG7:AU10"/>
    <mergeCell ref="P8:W10"/>
    <mergeCell ref="A13:F13"/>
    <mergeCell ref="X13:AI13"/>
    <mergeCell ref="A15:B15"/>
    <mergeCell ref="C15:K16"/>
    <mergeCell ref="L15:P16"/>
    <mergeCell ref="Q15:R16"/>
    <mergeCell ref="S15:T15"/>
    <mergeCell ref="U15:AC16"/>
    <mergeCell ref="AD15:AH16"/>
    <mergeCell ref="AI15:AJ16"/>
    <mergeCell ref="A16:B16"/>
    <mergeCell ref="S16:T16"/>
    <mergeCell ref="AK16:AW17"/>
    <mergeCell ref="A17:B18"/>
    <mergeCell ref="C17:K18"/>
    <mergeCell ref="L17:M17"/>
    <mergeCell ref="O17:P17"/>
    <mergeCell ref="Q17:R18"/>
    <mergeCell ref="AL18:AW33"/>
    <mergeCell ref="A19:B20"/>
    <mergeCell ref="C19:K20"/>
    <mergeCell ref="L19:M19"/>
    <mergeCell ref="O19:P19"/>
    <mergeCell ref="Q19:R20"/>
    <mergeCell ref="S19:T20"/>
    <mergeCell ref="U19:AC20"/>
    <mergeCell ref="AD19:AE19"/>
    <mergeCell ref="AG19:AH19"/>
    <mergeCell ref="S17:T18"/>
    <mergeCell ref="U17:AC18"/>
    <mergeCell ref="AD17:AE17"/>
    <mergeCell ref="AG17:AH17"/>
    <mergeCell ref="AI17:AJ18"/>
    <mergeCell ref="L18:O18"/>
    <mergeCell ref="AD18:AG18"/>
    <mergeCell ref="A23:B24"/>
    <mergeCell ref="C23:K24"/>
    <mergeCell ref="L23:M23"/>
    <mergeCell ref="O23:P23"/>
    <mergeCell ref="Q23:R24"/>
    <mergeCell ref="AI19:AJ20"/>
    <mergeCell ref="L20:O20"/>
    <mergeCell ref="AD20:AG20"/>
    <mergeCell ref="A21:B22"/>
    <mergeCell ref="C21:K22"/>
    <mergeCell ref="L21:M21"/>
    <mergeCell ref="O21:P21"/>
    <mergeCell ref="Q21:R22"/>
    <mergeCell ref="S21:T22"/>
    <mergeCell ref="U21:AC22"/>
    <mergeCell ref="S23:T24"/>
    <mergeCell ref="U23:AC24"/>
    <mergeCell ref="AD23:AE23"/>
    <mergeCell ref="AG23:AH23"/>
    <mergeCell ref="AI23:AJ24"/>
    <mergeCell ref="L24:O24"/>
    <mergeCell ref="AD24:AG24"/>
    <mergeCell ref="AD21:AE21"/>
    <mergeCell ref="AG21:AH21"/>
    <mergeCell ref="AI21:AJ22"/>
    <mergeCell ref="L22:O22"/>
    <mergeCell ref="AD22:AG22"/>
    <mergeCell ref="U25:AC26"/>
    <mergeCell ref="AD25:AE25"/>
    <mergeCell ref="AG25:AH25"/>
    <mergeCell ref="AI25:AJ26"/>
    <mergeCell ref="L26:O26"/>
    <mergeCell ref="AD26:AG26"/>
    <mergeCell ref="A25:B26"/>
    <mergeCell ref="C25:K26"/>
    <mergeCell ref="L25:M25"/>
    <mergeCell ref="O25:P25"/>
    <mergeCell ref="Q25:R26"/>
    <mergeCell ref="S25:T26"/>
    <mergeCell ref="U27:AC28"/>
    <mergeCell ref="AD27:AE27"/>
    <mergeCell ref="AG27:AH27"/>
    <mergeCell ref="AI27:AJ28"/>
    <mergeCell ref="L28:O28"/>
    <mergeCell ref="AD28:AG28"/>
    <mergeCell ref="A27:B28"/>
    <mergeCell ref="C27:K28"/>
    <mergeCell ref="L27:M27"/>
    <mergeCell ref="O27:P27"/>
    <mergeCell ref="Q27:R28"/>
    <mergeCell ref="S27:T28"/>
    <mergeCell ref="U29:AC30"/>
    <mergeCell ref="AD29:AE29"/>
    <mergeCell ref="AG29:AH29"/>
    <mergeCell ref="AI29:AJ30"/>
    <mergeCell ref="L30:O30"/>
    <mergeCell ref="AD30:AG30"/>
    <mergeCell ref="A29:B30"/>
    <mergeCell ref="C29:K30"/>
    <mergeCell ref="L29:M29"/>
    <mergeCell ref="O29:P29"/>
    <mergeCell ref="Q29:R30"/>
    <mergeCell ref="S29:T30"/>
    <mergeCell ref="U31:AC32"/>
    <mergeCell ref="AD31:AE31"/>
    <mergeCell ref="AG31:AH31"/>
    <mergeCell ref="AI31:AJ32"/>
    <mergeCell ref="L32:O32"/>
    <mergeCell ref="AD32:AG32"/>
    <mergeCell ref="A31:B32"/>
    <mergeCell ref="C31:K32"/>
    <mergeCell ref="L31:M31"/>
    <mergeCell ref="O31:P31"/>
    <mergeCell ref="Q31:R32"/>
    <mergeCell ref="S31:T32"/>
    <mergeCell ref="U33:AC34"/>
    <mergeCell ref="AD33:AE33"/>
    <mergeCell ref="AG33:AH33"/>
    <mergeCell ref="AI33:AJ34"/>
    <mergeCell ref="L34:O34"/>
    <mergeCell ref="AD34:AG34"/>
    <mergeCell ref="A33:B34"/>
    <mergeCell ref="C33:K34"/>
    <mergeCell ref="L33:M33"/>
    <mergeCell ref="O33:P33"/>
    <mergeCell ref="Q33:R34"/>
    <mergeCell ref="S33:T34"/>
    <mergeCell ref="AM36:AW40"/>
    <mergeCell ref="A37:B38"/>
    <mergeCell ref="C37:K38"/>
    <mergeCell ref="L37:M37"/>
    <mergeCell ref="O37:P37"/>
    <mergeCell ref="Q37:R38"/>
    <mergeCell ref="S37:T38"/>
    <mergeCell ref="U37:AC38"/>
    <mergeCell ref="AD37:AE37"/>
    <mergeCell ref="AG37:AH37"/>
    <mergeCell ref="U35:AC36"/>
    <mergeCell ref="AD35:AE35"/>
    <mergeCell ref="AG35:AH35"/>
    <mergeCell ref="AI35:AJ36"/>
    <mergeCell ref="L36:O36"/>
    <mergeCell ref="AD36:AG36"/>
    <mergeCell ref="A35:B36"/>
    <mergeCell ref="C35:K36"/>
    <mergeCell ref="L35:M35"/>
    <mergeCell ref="O35:P35"/>
    <mergeCell ref="Q35:R36"/>
    <mergeCell ref="S35:T36"/>
    <mergeCell ref="AI37:AJ38"/>
    <mergeCell ref="L38:O38"/>
    <mergeCell ref="AD38:AG38"/>
    <mergeCell ref="A39:B40"/>
    <mergeCell ref="C39:K40"/>
    <mergeCell ref="L39:M39"/>
    <mergeCell ref="O39:P39"/>
    <mergeCell ref="Q39:R40"/>
    <mergeCell ref="S39:T40"/>
    <mergeCell ref="U39:AC40"/>
    <mergeCell ref="AD39:AE39"/>
    <mergeCell ref="AG39:AH39"/>
    <mergeCell ref="AI39:AJ40"/>
    <mergeCell ref="L40:O40"/>
    <mergeCell ref="AD40:AG40"/>
    <mergeCell ref="A41:B42"/>
    <mergeCell ref="C41:K42"/>
    <mergeCell ref="L41:P42"/>
    <mergeCell ref="Q41:R42"/>
    <mergeCell ref="S41:T42"/>
    <mergeCell ref="U41:AC42"/>
    <mergeCell ref="AD41:AE41"/>
    <mergeCell ref="AG41:AH41"/>
    <mergeCell ref="AI41:AJ42"/>
    <mergeCell ref="AD42:AG42"/>
    <mergeCell ref="AM42:AW55"/>
    <mergeCell ref="U43:AC44"/>
    <mergeCell ref="AD43:AE43"/>
    <mergeCell ref="AG43:AH43"/>
    <mergeCell ref="AI43:AJ44"/>
    <mergeCell ref="AD44:AG44"/>
    <mergeCell ref="A45:B46"/>
    <mergeCell ref="C45:K46"/>
    <mergeCell ref="L45:P46"/>
    <mergeCell ref="Q45:R46"/>
    <mergeCell ref="S45:T46"/>
    <mergeCell ref="U45:AC46"/>
    <mergeCell ref="AD45:AE45"/>
    <mergeCell ref="AG45:AH45"/>
    <mergeCell ref="A43:B44"/>
    <mergeCell ref="C43:K44"/>
    <mergeCell ref="L43:M43"/>
    <mergeCell ref="O43:P43"/>
    <mergeCell ref="Q43:R44"/>
    <mergeCell ref="S43:T44"/>
    <mergeCell ref="L44:O44"/>
    <mergeCell ref="AI45:AJ46"/>
    <mergeCell ref="AD46:AG46"/>
    <mergeCell ref="A47:B48"/>
    <mergeCell ref="T53:U54"/>
    <mergeCell ref="D54:O56"/>
    <mergeCell ref="B55:C55"/>
    <mergeCell ref="T55:U55"/>
    <mergeCell ref="Y55:AC56"/>
    <mergeCell ref="T56:U56"/>
    <mergeCell ref="AG47:AH47"/>
    <mergeCell ref="AI47:AJ48"/>
    <mergeCell ref="S49:T50"/>
    <mergeCell ref="U49:W50"/>
    <mergeCell ref="Y49:Z50"/>
    <mergeCell ref="AA49:AB50"/>
    <mergeCell ref="AD49:AE50"/>
    <mergeCell ref="AF49:AI50"/>
    <mergeCell ref="C47:K48"/>
    <mergeCell ref="L47:M47"/>
    <mergeCell ref="O47:P47"/>
    <mergeCell ref="Q47:R48"/>
    <mergeCell ref="S47:T48"/>
    <mergeCell ref="U47:AC48"/>
    <mergeCell ref="AD47:AE47"/>
    <mergeCell ref="B51:Q51"/>
    <mergeCell ref="T51:AI52"/>
    <mergeCell ref="A67:AJ67"/>
    <mergeCell ref="T61:U62"/>
    <mergeCell ref="B62:Q63"/>
    <mergeCell ref="T63:U63"/>
    <mergeCell ref="Y63:AC64"/>
    <mergeCell ref="AM63:AY65"/>
    <mergeCell ref="B64:Q66"/>
    <mergeCell ref="T65:U65"/>
    <mergeCell ref="B57:C58"/>
    <mergeCell ref="Q57:Q58"/>
    <mergeCell ref="T57:U57"/>
    <mergeCell ref="AM57:AW58"/>
    <mergeCell ref="T58:U58"/>
    <mergeCell ref="A59:R59"/>
    <mergeCell ref="T59:AI60"/>
    <mergeCell ref="AL59:AY59"/>
  </mergeCells>
  <phoneticPr fontId="2"/>
  <pageMargins left="0.74803149606299213" right="0.23622047244094491" top="0.55118110236220474" bottom="0.47244094488188981" header="0.51181102362204722" footer="0.51181102362204722"/>
  <pageSetup paperSize="9" scale="70" orientation="portrait" horizontalDpi="300" verticalDpi="300"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0741C3-CFC5-445B-9FB6-4DCD4F53391C}">
  <sheetPr>
    <tabColor theme="9" tint="0.59999389629810485"/>
  </sheetPr>
  <dimension ref="A1:AB44"/>
  <sheetViews>
    <sheetView zoomScale="70" zoomScaleNormal="70" workbookViewId="0">
      <selection activeCell="AF26" sqref="AF26"/>
    </sheetView>
  </sheetViews>
  <sheetFormatPr defaultRowHeight="12"/>
  <cols>
    <col min="1" max="1" width="2.77734375" style="41" customWidth="1"/>
    <col min="2" max="2" width="19" style="41" customWidth="1"/>
    <col min="3" max="4" width="1.6640625" style="41" customWidth="1"/>
    <col min="5" max="12" width="3.109375" style="41" customWidth="1"/>
    <col min="13" max="13" width="3.33203125" style="41" customWidth="1"/>
    <col min="14" max="26" width="3.109375" style="41" customWidth="1"/>
    <col min="27" max="27" width="2.109375" style="41" customWidth="1"/>
    <col min="28" max="256" width="9" style="41"/>
    <col min="257" max="257" width="2.77734375" style="41" customWidth="1"/>
    <col min="258" max="258" width="19" style="41" customWidth="1"/>
    <col min="259" max="260" width="1.6640625" style="41" customWidth="1"/>
    <col min="261" max="268" width="3.109375" style="41" customWidth="1"/>
    <col min="269" max="269" width="3.33203125" style="41" customWidth="1"/>
    <col min="270" max="282" width="3.109375" style="41" customWidth="1"/>
    <col min="283" max="283" width="2.109375" style="41" customWidth="1"/>
    <col min="284" max="512" width="9" style="41"/>
    <col min="513" max="513" width="2.77734375" style="41" customWidth="1"/>
    <col min="514" max="514" width="19" style="41" customWidth="1"/>
    <col min="515" max="516" width="1.6640625" style="41" customWidth="1"/>
    <col min="517" max="524" width="3.109375" style="41" customWidth="1"/>
    <col min="525" max="525" width="3.33203125" style="41" customWidth="1"/>
    <col min="526" max="538" width="3.109375" style="41" customWidth="1"/>
    <col min="539" max="539" width="2.109375" style="41" customWidth="1"/>
    <col min="540" max="768" width="9" style="41"/>
    <col min="769" max="769" width="2.77734375" style="41" customWidth="1"/>
    <col min="770" max="770" width="19" style="41" customWidth="1"/>
    <col min="771" max="772" width="1.6640625" style="41" customWidth="1"/>
    <col min="773" max="780" width="3.109375" style="41" customWidth="1"/>
    <col min="781" max="781" width="3.33203125" style="41" customWidth="1"/>
    <col min="782" max="794" width="3.109375" style="41" customWidth="1"/>
    <col min="795" max="795" width="2.109375" style="41" customWidth="1"/>
    <col min="796" max="1024" width="9" style="41"/>
    <col min="1025" max="1025" width="2.77734375" style="41" customWidth="1"/>
    <col min="1026" max="1026" width="19" style="41" customWidth="1"/>
    <col min="1027" max="1028" width="1.6640625" style="41" customWidth="1"/>
    <col min="1029" max="1036" width="3.109375" style="41" customWidth="1"/>
    <col min="1037" max="1037" width="3.33203125" style="41" customWidth="1"/>
    <col min="1038" max="1050" width="3.109375" style="41" customWidth="1"/>
    <col min="1051" max="1051" width="2.109375" style="41" customWidth="1"/>
    <col min="1052" max="1280" width="9" style="41"/>
    <col min="1281" max="1281" width="2.77734375" style="41" customWidth="1"/>
    <col min="1282" max="1282" width="19" style="41" customWidth="1"/>
    <col min="1283" max="1284" width="1.6640625" style="41" customWidth="1"/>
    <col min="1285" max="1292" width="3.109375" style="41" customWidth="1"/>
    <col min="1293" max="1293" width="3.33203125" style="41" customWidth="1"/>
    <col min="1294" max="1306" width="3.109375" style="41" customWidth="1"/>
    <col min="1307" max="1307" width="2.109375" style="41" customWidth="1"/>
    <col min="1308" max="1536" width="9" style="41"/>
    <col min="1537" max="1537" width="2.77734375" style="41" customWidth="1"/>
    <col min="1538" max="1538" width="19" style="41" customWidth="1"/>
    <col min="1539" max="1540" width="1.6640625" style="41" customWidth="1"/>
    <col min="1541" max="1548" width="3.109375" style="41" customWidth="1"/>
    <col min="1549" max="1549" width="3.33203125" style="41" customWidth="1"/>
    <col min="1550" max="1562" width="3.109375" style="41" customWidth="1"/>
    <col min="1563" max="1563" width="2.109375" style="41" customWidth="1"/>
    <col min="1564" max="1792" width="9" style="41"/>
    <col min="1793" max="1793" width="2.77734375" style="41" customWidth="1"/>
    <col min="1794" max="1794" width="19" style="41" customWidth="1"/>
    <col min="1795" max="1796" width="1.6640625" style="41" customWidth="1"/>
    <col min="1797" max="1804" width="3.109375" style="41" customWidth="1"/>
    <col min="1805" max="1805" width="3.33203125" style="41" customWidth="1"/>
    <col min="1806" max="1818" width="3.109375" style="41" customWidth="1"/>
    <col min="1819" max="1819" width="2.109375" style="41" customWidth="1"/>
    <col min="1820" max="2048" width="9" style="41"/>
    <col min="2049" max="2049" width="2.77734375" style="41" customWidth="1"/>
    <col min="2050" max="2050" width="19" style="41" customWidth="1"/>
    <col min="2051" max="2052" width="1.6640625" style="41" customWidth="1"/>
    <col min="2053" max="2060" width="3.109375" style="41" customWidth="1"/>
    <col min="2061" max="2061" width="3.33203125" style="41" customWidth="1"/>
    <col min="2062" max="2074" width="3.109375" style="41" customWidth="1"/>
    <col min="2075" max="2075" width="2.109375" style="41" customWidth="1"/>
    <col min="2076" max="2304" width="9" style="41"/>
    <col min="2305" max="2305" width="2.77734375" style="41" customWidth="1"/>
    <col min="2306" max="2306" width="19" style="41" customWidth="1"/>
    <col min="2307" max="2308" width="1.6640625" style="41" customWidth="1"/>
    <col min="2309" max="2316" width="3.109375" style="41" customWidth="1"/>
    <col min="2317" max="2317" width="3.33203125" style="41" customWidth="1"/>
    <col min="2318" max="2330" width="3.109375" style="41" customWidth="1"/>
    <col min="2331" max="2331" width="2.109375" style="41" customWidth="1"/>
    <col min="2332" max="2560" width="9" style="41"/>
    <col min="2561" max="2561" width="2.77734375" style="41" customWidth="1"/>
    <col min="2562" max="2562" width="19" style="41" customWidth="1"/>
    <col min="2563" max="2564" width="1.6640625" style="41" customWidth="1"/>
    <col min="2565" max="2572" width="3.109375" style="41" customWidth="1"/>
    <col min="2573" max="2573" width="3.33203125" style="41" customWidth="1"/>
    <col min="2574" max="2586" width="3.109375" style="41" customWidth="1"/>
    <col min="2587" max="2587" width="2.109375" style="41" customWidth="1"/>
    <col min="2588" max="2816" width="9" style="41"/>
    <col min="2817" max="2817" width="2.77734375" style="41" customWidth="1"/>
    <col min="2818" max="2818" width="19" style="41" customWidth="1"/>
    <col min="2819" max="2820" width="1.6640625" style="41" customWidth="1"/>
    <col min="2821" max="2828" width="3.109375" style="41" customWidth="1"/>
    <col min="2829" max="2829" width="3.33203125" style="41" customWidth="1"/>
    <col min="2830" max="2842" width="3.109375" style="41" customWidth="1"/>
    <col min="2843" max="2843" width="2.109375" style="41" customWidth="1"/>
    <col min="2844" max="3072" width="9" style="41"/>
    <col min="3073" max="3073" width="2.77734375" style="41" customWidth="1"/>
    <col min="3074" max="3074" width="19" style="41" customWidth="1"/>
    <col min="3075" max="3076" width="1.6640625" style="41" customWidth="1"/>
    <col min="3077" max="3084" width="3.109375" style="41" customWidth="1"/>
    <col min="3085" max="3085" width="3.33203125" style="41" customWidth="1"/>
    <col min="3086" max="3098" width="3.109375" style="41" customWidth="1"/>
    <col min="3099" max="3099" width="2.109375" style="41" customWidth="1"/>
    <col min="3100" max="3328" width="9" style="41"/>
    <col min="3329" max="3329" width="2.77734375" style="41" customWidth="1"/>
    <col min="3330" max="3330" width="19" style="41" customWidth="1"/>
    <col min="3331" max="3332" width="1.6640625" style="41" customWidth="1"/>
    <col min="3333" max="3340" width="3.109375" style="41" customWidth="1"/>
    <col min="3341" max="3341" width="3.33203125" style="41" customWidth="1"/>
    <col min="3342" max="3354" width="3.109375" style="41" customWidth="1"/>
    <col min="3355" max="3355" width="2.109375" style="41" customWidth="1"/>
    <col min="3356" max="3584" width="9" style="41"/>
    <col min="3585" max="3585" width="2.77734375" style="41" customWidth="1"/>
    <col min="3586" max="3586" width="19" style="41" customWidth="1"/>
    <col min="3587" max="3588" width="1.6640625" style="41" customWidth="1"/>
    <col min="3589" max="3596" width="3.109375" style="41" customWidth="1"/>
    <col min="3597" max="3597" width="3.33203125" style="41" customWidth="1"/>
    <col min="3598" max="3610" width="3.109375" style="41" customWidth="1"/>
    <col min="3611" max="3611" width="2.109375" style="41" customWidth="1"/>
    <col min="3612" max="3840" width="9" style="41"/>
    <col min="3841" max="3841" width="2.77734375" style="41" customWidth="1"/>
    <col min="3842" max="3842" width="19" style="41" customWidth="1"/>
    <col min="3843" max="3844" width="1.6640625" style="41" customWidth="1"/>
    <col min="3845" max="3852" width="3.109375" style="41" customWidth="1"/>
    <col min="3853" max="3853" width="3.33203125" style="41" customWidth="1"/>
    <col min="3854" max="3866" width="3.109375" style="41" customWidth="1"/>
    <col min="3867" max="3867" width="2.109375" style="41" customWidth="1"/>
    <col min="3868" max="4096" width="9" style="41"/>
    <col min="4097" max="4097" width="2.77734375" style="41" customWidth="1"/>
    <col min="4098" max="4098" width="19" style="41" customWidth="1"/>
    <col min="4099" max="4100" width="1.6640625" style="41" customWidth="1"/>
    <col min="4101" max="4108" width="3.109375" style="41" customWidth="1"/>
    <col min="4109" max="4109" width="3.33203125" style="41" customWidth="1"/>
    <col min="4110" max="4122" width="3.109375" style="41" customWidth="1"/>
    <col min="4123" max="4123" width="2.109375" style="41" customWidth="1"/>
    <col min="4124" max="4352" width="9" style="41"/>
    <col min="4353" max="4353" width="2.77734375" style="41" customWidth="1"/>
    <col min="4354" max="4354" width="19" style="41" customWidth="1"/>
    <col min="4355" max="4356" width="1.6640625" style="41" customWidth="1"/>
    <col min="4357" max="4364" width="3.109375" style="41" customWidth="1"/>
    <col min="4365" max="4365" width="3.33203125" style="41" customWidth="1"/>
    <col min="4366" max="4378" width="3.109375" style="41" customWidth="1"/>
    <col min="4379" max="4379" width="2.109375" style="41" customWidth="1"/>
    <col min="4380" max="4608" width="9" style="41"/>
    <col min="4609" max="4609" width="2.77734375" style="41" customWidth="1"/>
    <col min="4610" max="4610" width="19" style="41" customWidth="1"/>
    <col min="4611" max="4612" width="1.6640625" style="41" customWidth="1"/>
    <col min="4613" max="4620" width="3.109375" style="41" customWidth="1"/>
    <col min="4621" max="4621" width="3.33203125" style="41" customWidth="1"/>
    <col min="4622" max="4634" width="3.109375" style="41" customWidth="1"/>
    <col min="4635" max="4635" width="2.109375" style="41" customWidth="1"/>
    <col min="4636" max="4864" width="9" style="41"/>
    <col min="4865" max="4865" width="2.77734375" style="41" customWidth="1"/>
    <col min="4866" max="4866" width="19" style="41" customWidth="1"/>
    <col min="4867" max="4868" width="1.6640625" style="41" customWidth="1"/>
    <col min="4869" max="4876" width="3.109375" style="41" customWidth="1"/>
    <col min="4877" max="4877" width="3.33203125" style="41" customWidth="1"/>
    <col min="4878" max="4890" width="3.109375" style="41" customWidth="1"/>
    <col min="4891" max="4891" width="2.109375" style="41" customWidth="1"/>
    <col min="4892" max="5120" width="9" style="41"/>
    <col min="5121" max="5121" width="2.77734375" style="41" customWidth="1"/>
    <col min="5122" max="5122" width="19" style="41" customWidth="1"/>
    <col min="5123" max="5124" width="1.6640625" style="41" customWidth="1"/>
    <col min="5125" max="5132" width="3.109375" style="41" customWidth="1"/>
    <col min="5133" max="5133" width="3.33203125" style="41" customWidth="1"/>
    <col min="5134" max="5146" width="3.109375" style="41" customWidth="1"/>
    <col min="5147" max="5147" width="2.109375" style="41" customWidth="1"/>
    <col min="5148" max="5376" width="9" style="41"/>
    <col min="5377" max="5377" width="2.77734375" style="41" customWidth="1"/>
    <col min="5378" max="5378" width="19" style="41" customWidth="1"/>
    <col min="5379" max="5380" width="1.6640625" style="41" customWidth="1"/>
    <col min="5381" max="5388" width="3.109375" style="41" customWidth="1"/>
    <col min="5389" max="5389" width="3.33203125" style="41" customWidth="1"/>
    <col min="5390" max="5402" width="3.109375" style="41" customWidth="1"/>
    <col min="5403" max="5403" width="2.109375" style="41" customWidth="1"/>
    <col min="5404" max="5632" width="9" style="41"/>
    <col min="5633" max="5633" width="2.77734375" style="41" customWidth="1"/>
    <col min="5634" max="5634" width="19" style="41" customWidth="1"/>
    <col min="5635" max="5636" width="1.6640625" style="41" customWidth="1"/>
    <col min="5637" max="5644" width="3.109375" style="41" customWidth="1"/>
    <col min="5645" max="5645" width="3.33203125" style="41" customWidth="1"/>
    <col min="5646" max="5658" width="3.109375" style="41" customWidth="1"/>
    <col min="5659" max="5659" width="2.109375" style="41" customWidth="1"/>
    <col min="5660" max="5888" width="9" style="41"/>
    <col min="5889" max="5889" width="2.77734375" style="41" customWidth="1"/>
    <col min="5890" max="5890" width="19" style="41" customWidth="1"/>
    <col min="5891" max="5892" width="1.6640625" style="41" customWidth="1"/>
    <col min="5893" max="5900" width="3.109375" style="41" customWidth="1"/>
    <col min="5901" max="5901" width="3.33203125" style="41" customWidth="1"/>
    <col min="5902" max="5914" width="3.109375" style="41" customWidth="1"/>
    <col min="5915" max="5915" width="2.109375" style="41" customWidth="1"/>
    <col min="5916" max="6144" width="9" style="41"/>
    <col min="6145" max="6145" width="2.77734375" style="41" customWidth="1"/>
    <col min="6146" max="6146" width="19" style="41" customWidth="1"/>
    <col min="6147" max="6148" width="1.6640625" style="41" customWidth="1"/>
    <col min="6149" max="6156" width="3.109375" style="41" customWidth="1"/>
    <col min="6157" max="6157" width="3.33203125" style="41" customWidth="1"/>
    <col min="6158" max="6170" width="3.109375" style="41" customWidth="1"/>
    <col min="6171" max="6171" width="2.109375" style="41" customWidth="1"/>
    <col min="6172" max="6400" width="9" style="41"/>
    <col min="6401" max="6401" width="2.77734375" style="41" customWidth="1"/>
    <col min="6402" max="6402" width="19" style="41" customWidth="1"/>
    <col min="6403" max="6404" width="1.6640625" style="41" customWidth="1"/>
    <col min="6405" max="6412" width="3.109375" style="41" customWidth="1"/>
    <col min="6413" max="6413" width="3.33203125" style="41" customWidth="1"/>
    <col min="6414" max="6426" width="3.109375" style="41" customWidth="1"/>
    <col min="6427" max="6427" width="2.109375" style="41" customWidth="1"/>
    <col min="6428" max="6656" width="9" style="41"/>
    <col min="6657" max="6657" width="2.77734375" style="41" customWidth="1"/>
    <col min="6658" max="6658" width="19" style="41" customWidth="1"/>
    <col min="6659" max="6660" width="1.6640625" style="41" customWidth="1"/>
    <col min="6661" max="6668" width="3.109375" style="41" customWidth="1"/>
    <col min="6669" max="6669" width="3.33203125" style="41" customWidth="1"/>
    <col min="6670" max="6682" width="3.109375" style="41" customWidth="1"/>
    <col min="6683" max="6683" width="2.109375" style="41" customWidth="1"/>
    <col min="6684" max="6912" width="9" style="41"/>
    <col min="6913" max="6913" width="2.77734375" style="41" customWidth="1"/>
    <col min="6914" max="6914" width="19" style="41" customWidth="1"/>
    <col min="6915" max="6916" width="1.6640625" style="41" customWidth="1"/>
    <col min="6917" max="6924" width="3.109375" style="41" customWidth="1"/>
    <col min="6925" max="6925" width="3.33203125" style="41" customWidth="1"/>
    <col min="6926" max="6938" width="3.109375" style="41" customWidth="1"/>
    <col min="6939" max="6939" width="2.109375" style="41" customWidth="1"/>
    <col min="6940" max="7168" width="9" style="41"/>
    <col min="7169" max="7169" width="2.77734375" style="41" customWidth="1"/>
    <col min="7170" max="7170" width="19" style="41" customWidth="1"/>
    <col min="7171" max="7172" width="1.6640625" style="41" customWidth="1"/>
    <col min="7173" max="7180" width="3.109375" style="41" customWidth="1"/>
    <col min="7181" max="7181" width="3.33203125" style="41" customWidth="1"/>
    <col min="7182" max="7194" width="3.109375" style="41" customWidth="1"/>
    <col min="7195" max="7195" width="2.109375" style="41" customWidth="1"/>
    <col min="7196" max="7424" width="9" style="41"/>
    <col min="7425" max="7425" width="2.77734375" style="41" customWidth="1"/>
    <col min="7426" max="7426" width="19" style="41" customWidth="1"/>
    <col min="7427" max="7428" width="1.6640625" style="41" customWidth="1"/>
    <col min="7429" max="7436" width="3.109375" style="41" customWidth="1"/>
    <col min="7437" max="7437" width="3.33203125" style="41" customWidth="1"/>
    <col min="7438" max="7450" width="3.109375" style="41" customWidth="1"/>
    <col min="7451" max="7451" width="2.109375" style="41" customWidth="1"/>
    <col min="7452" max="7680" width="9" style="41"/>
    <col min="7681" max="7681" width="2.77734375" style="41" customWidth="1"/>
    <col min="7682" max="7682" width="19" style="41" customWidth="1"/>
    <col min="7683" max="7684" width="1.6640625" style="41" customWidth="1"/>
    <col min="7685" max="7692" width="3.109375" style="41" customWidth="1"/>
    <col min="7693" max="7693" width="3.33203125" style="41" customWidth="1"/>
    <col min="7694" max="7706" width="3.109375" style="41" customWidth="1"/>
    <col min="7707" max="7707" width="2.109375" style="41" customWidth="1"/>
    <col min="7708" max="7936" width="9" style="41"/>
    <col min="7937" max="7937" width="2.77734375" style="41" customWidth="1"/>
    <col min="7938" max="7938" width="19" style="41" customWidth="1"/>
    <col min="7939" max="7940" width="1.6640625" style="41" customWidth="1"/>
    <col min="7941" max="7948" width="3.109375" style="41" customWidth="1"/>
    <col min="7949" max="7949" width="3.33203125" style="41" customWidth="1"/>
    <col min="7950" max="7962" width="3.109375" style="41" customWidth="1"/>
    <col min="7963" max="7963" width="2.109375" style="41" customWidth="1"/>
    <col min="7964" max="8192" width="9" style="41"/>
    <col min="8193" max="8193" width="2.77734375" style="41" customWidth="1"/>
    <col min="8194" max="8194" width="19" style="41" customWidth="1"/>
    <col min="8195" max="8196" width="1.6640625" style="41" customWidth="1"/>
    <col min="8197" max="8204" width="3.109375" style="41" customWidth="1"/>
    <col min="8205" max="8205" width="3.33203125" style="41" customWidth="1"/>
    <col min="8206" max="8218" width="3.109375" style="41" customWidth="1"/>
    <col min="8219" max="8219" width="2.109375" style="41" customWidth="1"/>
    <col min="8220" max="8448" width="9" style="41"/>
    <col min="8449" max="8449" width="2.77734375" style="41" customWidth="1"/>
    <col min="8450" max="8450" width="19" style="41" customWidth="1"/>
    <col min="8451" max="8452" width="1.6640625" style="41" customWidth="1"/>
    <col min="8453" max="8460" width="3.109375" style="41" customWidth="1"/>
    <col min="8461" max="8461" width="3.33203125" style="41" customWidth="1"/>
    <col min="8462" max="8474" width="3.109375" style="41" customWidth="1"/>
    <col min="8475" max="8475" width="2.109375" style="41" customWidth="1"/>
    <col min="8476" max="8704" width="9" style="41"/>
    <col min="8705" max="8705" width="2.77734375" style="41" customWidth="1"/>
    <col min="8706" max="8706" width="19" style="41" customWidth="1"/>
    <col min="8707" max="8708" width="1.6640625" style="41" customWidth="1"/>
    <col min="8709" max="8716" width="3.109375" style="41" customWidth="1"/>
    <col min="8717" max="8717" width="3.33203125" style="41" customWidth="1"/>
    <col min="8718" max="8730" width="3.109375" style="41" customWidth="1"/>
    <col min="8731" max="8731" width="2.109375" style="41" customWidth="1"/>
    <col min="8732" max="8960" width="9" style="41"/>
    <col min="8961" max="8961" width="2.77734375" style="41" customWidth="1"/>
    <col min="8962" max="8962" width="19" style="41" customWidth="1"/>
    <col min="8963" max="8964" width="1.6640625" style="41" customWidth="1"/>
    <col min="8965" max="8972" width="3.109375" style="41" customWidth="1"/>
    <col min="8973" max="8973" width="3.33203125" style="41" customWidth="1"/>
    <col min="8974" max="8986" width="3.109375" style="41" customWidth="1"/>
    <col min="8987" max="8987" width="2.109375" style="41" customWidth="1"/>
    <col min="8988" max="9216" width="9" style="41"/>
    <col min="9217" max="9217" width="2.77734375" style="41" customWidth="1"/>
    <col min="9218" max="9218" width="19" style="41" customWidth="1"/>
    <col min="9219" max="9220" width="1.6640625" style="41" customWidth="1"/>
    <col min="9221" max="9228" width="3.109375" style="41" customWidth="1"/>
    <col min="9229" max="9229" width="3.33203125" style="41" customWidth="1"/>
    <col min="9230" max="9242" width="3.109375" style="41" customWidth="1"/>
    <col min="9243" max="9243" width="2.109375" style="41" customWidth="1"/>
    <col min="9244" max="9472" width="9" style="41"/>
    <col min="9473" max="9473" width="2.77734375" style="41" customWidth="1"/>
    <col min="9474" max="9474" width="19" style="41" customWidth="1"/>
    <col min="9475" max="9476" width="1.6640625" style="41" customWidth="1"/>
    <col min="9477" max="9484" width="3.109375" style="41" customWidth="1"/>
    <col min="9485" max="9485" width="3.33203125" style="41" customWidth="1"/>
    <col min="9486" max="9498" width="3.109375" style="41" customWidth="1"/>
    <col min="9499" max="9499" width="2.109375" style="41" customWidth="1"/>
    <col min="9500" max="9728" width="9" style="41"/>
    <col min="9729" max="9729" width="2.77734375" style="41" customWidth="1"/>
    <col min="9730" max="9730" width="19" style="41" customWidth="1"/>
    <col min="9731" max="9732" width="1.6640625" style="41" customWidth="1"/>
    <col min="9733" max="9740" width="3.109375" style="41" customWidth="1"/>
    <col min="9741" max="9741" width="3.33203125" style="41" customWidth="1"/>
    <col min="9742" max="9754" width="3.109375" style="41" customWidth="1"/>
    <col min="9755" max="9755" width="2.109375" style="41" customWidth="1"/>
    <col min="9756" max="9984" width="9" style="41"/>
    <col min="9985" max="9985" width="2.77734375" style="41" customWidth="1"/>
    <col min="9986" max="9986" width="19" style="41" customWidth="1"/>
    <col min="9987" max="9988" width="1.6640625" style="41" customWidth="1"/>
    <col min="9989" max="9996" width="3.109375" style="41" customWidth="1"/>
    <col min="9997" max="9997" width="3.33203125" style="41" customWidth="1"/>
    <col min="9998" max="10010" width="3.109375" style="41" customWidth="1"/>
    <col min="10011" max="10011" width="2.109375" style="41" customWidth="1"/>
    <col min="10012" max="10240" width="9" style="41"/>
    <col min="10241" max="10241" width="2.77734375" style="41" customWidth="1"/>
    <col min="10242" max="10242" width="19" style="41" customWidth="1"/>
    <col min="10243" max="10244" width="1.6640625" style="41" customWidth="1"/>
    <col min="10245" max="10252" width="3.109375" style="41" customWidth="1"/>
    <col min="10253" max="10253" width="3.33203125" style="41" customWidth="1"/>
    <col min="10254" max="10266" width="3.109375" style="41" customWidth="1"/>
    <col min="10267" max="10267" width="2.109375" style="41" customWidth="1"/>
    <col min="10268" max="10496" width="9" style="41"/>
    <col min="10497" max="10497" width="2.77734375" style="41" customWidth="1"/>
    <col min="10498" max="10498" width="19" style="41" customWidth="1"/>
    <col min="10499" max="10500" width="1.6640625" style="41" customWidth="1"/>
    <col min="10501" max="10508" width="3.109375" style="41" customWidth="1"/>
    <col min="10509" max="10509" width="3.33203125" style="41" customWidth="1"/>
    <col min="10510" max="10522" width="3.109375" style="41" customWidth="1"/>
    <col min="10523" max="10523" width="2.109375" style="41" customWidth="1"/>
    <col min="10524" max="10752" width="9" style="41"/>
    <col min="10753" max="10753" width="2.77734375" style="41" customWidth="1"/>
    <col min="10754" max="10754" width="19" style="41" customWidth="1"/>
    <col min="10755" max="10756" width="1.6640625" style="41" customWidth="1"/>
    <col min="10757" max="10764" width="3.109375" style="41" customWidth="1"/>
    <col min="10765" max="10765" width="3.33203125" style="41" customWidth="1"/>
    <col min="10766" max="10778" width="3.109375" style="41" customWidth="1"/>
    <col min="10779" max="10779" width="2.109375" style="41" customWidth="1"/>
    <col min="10780" max="11008" width="9" style="41"/>
    <col min="11009" max="11009" width="2.77734375" style="41" customWidth="1"/>
    <col min="11010" max="11010" width="19" style="41" customWidth="1"/>
    <col min="11011" max="11012" width="1.6640625" style="41" customWidth="1"/>
    <col min="11013" max="11020" width="3.109375" style="41" customWidth="1"/>
    <col min="11021" max="11021" width="3.33203125" style="41" customWidth="1"/>
    <col min="11022" max="11034" width="3.109375" style="41" customWidth="1"/>
    <col min="11035" max="11035" width="2.109375" style="41" customWidth="1"/>
    <col min="11036" max="11264" width="9" style="41"/>
    <col min="11265" max="11265" width="2.77734375" style="41" customWidth="1"/>
    <col min="11266" max="11266" width="19" style="41" customWidth="1"/>
    <col min="11267" max="11268" width="1.6640625" style="41" customWidth="1"/>
    <col min="11269" max="11276" width="3.109375" style="41" customWidth="1"/>
    <col min="11277" max="11277" width="3.33203125" style="41" customWidth="1"/>
    <col min="11278" max="11290" width="3.109375" style="41" customWidth="1"/>
    <col min="11291" max="11291" width="2.109375" style="41" customWidth="1"/>
    <col min="11292" max="11520" width="9" style="41"/>
    <col min="11521" max="11521" width="2.77734375" style="41" customWidth="1"/>
    <col min="11522" max="11522" width="19" style="41" customWidth="1"/>
    <col min="11523" max="11524" width="1.6640625" style="41" customWidth="1"/>
    <col min="11525" max="11532" width="3.109375" style="41" customWidth="1"/>
    <col min="11533" max="11533" width="3.33203125" style="41" customWidth="1"/>
    <col min="11534" max="11546" width="3.109375" style="41" customWidth="1"/>
    <col min="11547" max="11547" width="2.109375" style="41" customWidth="1"/>
    <col min="11548" max="11776" width="9" style="41"/>
    <col min="11777" max="11777" width="2.77734375" style="41" customWidth="1"/>
    <col min="11778" max="11778" width="19" style="41" customWidth="1"/>
    <col min="11779" max="11780" width="1.6640625" style="41" customWidth="1"/>
    <col min="11781" max="11788" width="3.109375" style="41" customWidth="1"/>
    <col min="11789" max="11789" width="3.33203125" style="41" customWidth="1"/>
    <col min="11790" max="11802" width="3.109375" style="41" customWidth="1"/>
    <col min="11803" max="11803" width="2.109375" style="41" customWidth="1"/>
    <col min="11804" max="12032" width="9" style="41"/>
    <col min="12033" max="12033" width="2.77734375" style="41" customWidth="1"/>
    <col min="12034" max="12034" width="19" style="41" customWidth="1"/>
    <col min="12035" max="12036" width="1.6640625" style="41" customWidth="1"/>
    <col min="12037" max="12044" width="3.109375" style="41" customWidth="1"/>
    <col min="12045" max="12045" width="3.33203125" style="41" customWidth="1"/>
    <col min="12046" max="12058" width="3.109375" style="41" customWidth="1"/>
    <col min="12059" max="12059" width="2.109375" style="41" customWidth="1"/>
    <col min="12060" max="12288" width="9" style="41"/>
    <col min="12289" max="12289" width="2.77734375" style="41" customWidth="1"/>
    <col min="12290" max="12290" width="19" style="41" customWidth="1"/>
    <col min="12291" max="12292" width="1.6640625" style="41" customWidth="1"/>
    <col min="12293" max="12300" width="3.109375" style="41" customWidth="1"/>
    <col min="12301" max="12301" width="3.33203125" style="41" customWidth="1"/>
    <col min="12302" max="12314" width="3.109375" style="41" customWidth="1"/>
    <col min="12315" max="12315" width="2.109375" style="41" customWidth="1"/>
    <col min="12316" max="12544" width="9" style="41"/>
    <col min="12545" max="12545" width="2.77734375" style="41" customWidth="1"/>
    <col min="12546" max="12546" width="19" style="41" customWidth="1"/>
    <col min="12547" max="12548" width="1.6640625" style="41" customWidth="1"/>
    <col min="12549" max="12556" width="3.109375" style="41" customWidth="1"/>
    <col min="12557" max="12557" width="3.33203125" style="41" customWidth="1"/>
    <col min="12558" max="12570" width="3.109375" style="41" customWidth="1"/>
    <col min="12571" max="12571" width="2.109375" style="41" customWidth="1"/>
    <col min="12572" max="12800" width="9" style="41"/>
    <col min="12801" max="12801" width="2.77734375" style="41" customWidth="1"/>
    <col min="12802" max="12802" width="19" style="41" customWidth="1"/>
    <col min="12803" max="12804" width="1.6640625" style="41" customWidth="1"/>
    <col min="12805" max="12812" width="3.109375" style="41" customWidth="1"/>
    <col min="12813" max="12813" width="3.33203125" style="41" customWidth="1"/>
    <col min="12814" max="12826" width="3.109375" style="41" customWidth="1"/>
    <col min="12827" max="12827" width="2.109375" style="41" customWidth="1"/>
    <col min="12828" max="13056" width="9" style="41"/>
    <col min="13057" max="13057" width="2.77734375" style="41" customWidth="1"/>
    <col min="13058" max="13058" width="19" style="41" customWidth="1"/>
    <col min="13059" max="13060" width="1.6640625" style="41" customWidth="1"/>
    <col min="13061" max="13068" width="3.109375" style="41" customWidth="1"/>
    <col min="13069" max="13069" width="3.33203125" style="41" customWidth="1"/>
    <col min="13070" max="13082" width="3.109375" style="41" customWidth="1"/>
    <col min="13083" max="13083" width="2.109375" style="41" customWidth="1"/>
    <col min="13084" max="13312" width="9" style="41"/>
    <col min="13313" max="13313" width="2.77734375" style="41" customWidth="1"/>
    <col min="13314" max="13314" width="19" style="41" customWidth="1"/>
    <col min="13315" max="13316" width="1.6640625" style="41" customWidth="1"/>
    <col min="13317" max="13324" width="3.109375" style="41" customWidth="1"/>
    <col min="13325" max="13325" width="3.33203125" style="41" customWidth="1"/>
    <col min="13326" max="13338" width="3.109375" style="41" customWidth="1"/>
    <col min="13339" max="13339" width="2.109375" style="41" customWidth="1"/>
    <col min="13340" max="13568" width="9" style="41"/>
    <col min="13569" max="13569" width="2.77734375" style="41" customWidth="1"/>
    <col min="13570" max="13570" width="19" style="41" customWidth="1"/>
    <col min="13571" max="13572" width="1.6640625" style="41" customWidth="1"/>
    <col min="13573" max="13580" width="3.109375" style="41" customWidth="1"/>
    <col min="13581" max="13581" width="3.33203125" style="41" customWidth="1"/>
    <col min="13582" max="13594" width="3.109375" style="41" customWidth="1"/>
    <col min="13595" max="13595" width="2.109375" style="41" customWidth="1"/>
    <col min="13596" max="13824" width="9" style="41"/>
    <col min="13825" max="13825" width="2.77734375" style="41" customWidth="1"/>
    <col min="13826" max="13826" width="19" style="41" customWidth="1"/>
    <col min="13827" max="13828" width="1.6640625" style="41" customWidth="1"/>
    <col min="13829" max="13836" width="3.109375" style="41" customWidth="1"/>
    <col min="13837" max="13837" width="3.33203125" style="41" customWidth="1"/>
    <col min="13838" max="13850" width="3.109375" style="41" customWidth="1"/>
    <col min="13851" max="13851" width="2.109375" style="41" customWidth="1"/>
    <col min="13852" max="14080" width="9" style="41"/>
    <col min="14081" max="14081" width="2.77734375" style="41" customWidth="1"/>
    <col min="14082" max="14082" width="19" style="41" customWidth="1"/>
    <col min="14083" max="14084" width="1.6640625" style="41" customWidth="1"/>
    <col min="14085" max="14092" width="3.109375" style="41" customWidth="1"/>
    <col min="14093" max="14093" width="3.33203125" style="41" customWidth="1"/>
    <col min="14094" max="14106" width="3.109375" style="41" customWidth="1"/>
    <col min="14107" max="14107" width="2.109375" style="41" customWidth="1"/>
    <col min="14108" max="14336" width="9" style="41"/>
    <col min="14337" max="14337" width="2.77734375" style="41" customWidth="1"/>
    <col min="14338" max="14338" width="19" style="41" customWidth="1"/>
    <col min="14339" max="14340" width="1.6640625" style="41" customWidth="1"/>
    <col min="14341" max="14348" width="3.109375" style="41" customWidth="1"/>
    <col min="14349" max="14349" width="3.33203125" style="41" customWidth="1"/>
    <col min="14350" max="14362" width="3.109375" style="41" customWidth="1"/>
    <col min="14363" max="14363" width="2.109375" style="41" customWidth="1"/>
    <col min="14364" max="14592" width="9" style="41"/>
    <col min="14593" max="14593" width="2.77734375" style="41" customWidth="1"/>
    <col min="14594" max="14594" width="19" style="41" customWidth="1"/>
    <col min="14595" max="14596" width="1.6640625" style="41" customWidth="1"/>
    <col min="14597" max="14604" width="3.109375" style="41" customWidth="1"/>
    <col min="14605" max="14605" width="3.33203125" style="41" customWidth="1"/>
    <col min="14606" max="14618" width="3.109375" style="41" customWidth="1"/>
    <col min="14619" max="14619" width="2.109375" style="41" customWidth="1"/>
    <col min="14620" max="14848" width="9" style="41"/>
    <col min="14849" max="14849" width="2.77734375" style="41" customWidth="1"/>
    <col min="14850" max="14850" width="19" style="41" customWidth="1"/>
    <col min="14851" max="14852" width="1.6640625" style="41" customWidth="1"/>
    <col min="14853" max="14860" width="3.109375" style="41" customWidth="1"/>
    <col min="14861" max="14861" width="3.33203125" style="41" customWidth="1"/>
    <col min="14862" max="14874" width="3.109375" style="41" customWidth="1"/>
    <col min="14875" max="14875" width="2.109375" style="41" customWidth="1"/>
    <col min="14876" max="15104" width="9" style="41"/>
    <col min="15105" max="15105" width="2.77734375" style="41" customWidth="1"/>
    <col min="15106" max="15106" width="19" style="41" customWidth="1"/>
    <col min="15107" max="15108" width="1.6640625" style="41" customWidth="1"/>
    <col min="15109" max="15116" width="3.109375" style="41" customWidth="1"/>
    <col min="15117" max="15117" width="3.33203125" style="41" customWidth="1"/>
    <col min="15118" max="15130" width="3.109375" style="41" customWidth="1"/>
    <col min="15131" max="15131" width="2.109375" style="41" customWidth="1"/>
    <col min="15132" max="15360" width="9" style="41"/>
    <col min="15361" max="15361" width="2.77734375" style="41" customWidth="1"/>
    <col min="15362" max="15362" width="19" style="41" customWidth="1"/>
    <col min="15363" max="15364" width="1.6640625" style="41" customWidth="1"/>
    <col min="15365" max="15372" width="3.109375" style="41" customWidth="1"/>
    <col min="15373" max="15373" width="3.33203125" style="41" customWidth="1"/>
    <col min="15374" max="15386" width="3.109375" style="41" customWidth="1"/>
    <col min="15387" max="15387" width="2.109375" style="41" customWidth="1"/>
    <col min="15388" max="15616" width="9" style="41"/>
    <col min="15617" max="15617" width="2.77734375" style="41" customWidth="1"/>
    <col min="15618" max="15618" width="19" style="41" customWidth="1"/>
    <col min="15619" max="15620" width="1.6640625" style="41" customWidth="1"/>
    <col min="15621" max="15628" width="3.109375" style="41" customWidth="1"/>
    <col min="15629" max="15629" width="3.33203125" style="41" customWidth="1"/>
    <col min="15630" max="15642" width="3.109375" style="41" customWidth="1"/>
    <col min="15643" max="15643" width="2.109375" style="41" customWidth="1"/>
    <col min="15644" max="15872" width="9" style="41"/>
    <col min="15873" max="15873" width="2.77734375" style="41" customWidth="1"/>
    <col min="15874" max="15874" width="19" style="41" customWidth="1"/>
    <col min="15875" max="15876" width="1.6640625" style="41" customWidth="1"/>
    <col min="15877" max="15884" width="3.109375" style="41" customWidth="1"/>
    <col min="15885" max="15885" width="3.33203125" style="41" customWidth="1"/>
    <col min="15886" max="15898" width="3.109375" style="41" customWidth="1"/>
    <col min="15899" max="15899" width="2.109375" style="41" customWidth="1"/>
    <col min="15900" max="16128" width="9" style="41"/>
    <col min="16129" max="16129" width="2.77734375" style="41" customWidth="1"/>
    <col min="16130" max="16130" width="19" style="41" customWidth="1"/>
    <col min="16131" max="16132" width="1.6640625" style="41" customWidth="1"/>
    <col min="16133" max="16140" width="3.109375" style="41" customWidth="1"/>
    <col min="16141" max="16141" width="3.33203125" style="41" customWidth="1"/>
    <col min="16142" max="16154" width="3.109375" style="41" customWidth="1"/>
    <col min="16155" max="16155" width="2.109375" style="41" customWidth="1"/>
    <col min="16156" max="16384" width="9" style="41"/>
  </cols>
  <sheetData>
    <row r="1" spans="1:26" ht="17.25" customHeight="1">
      <c r="O1" s="66"/>
      <c r="P1" s="66" t="s">
        <v>268</v>
      </c>
      <c r="Q1" s="65"/>
      <c r="R1" s="65"/>
      <c r="S1" s="65"/>
      <c r="T1" s="95"/>
      <c r="U1" s="95"/>
      <c r="V1" s="95"/>
      <c r="W1" s="95"/>
    </row>
    <row r="2" spans="1:26" ht="14.25" customHeight="1">
      <c r="R2" s="233" t="s">
        <v>269</v>
      </c>
      <c r="S2" s="233"/>
      <c r="T2" s="233"/>
      <c r="U2" s="95"/>
      <c r="V2" s="95"/>
      <c r="W2" s="95"/>
    </row>
    <row r="3" spans="1:26" ht="8.25" customHeight="1">
      <c r="A3" s="234"/>
      <c r="B3" s="234"/>
      <c r="C3" s="234"/>
      <c r="D3" s="234"/>
      <c r="E3" s="234"/>
      <c r="F3" s="234"/>
      <c r="G3" s="234"/>
      <c r="H3" s="234"/>
      <c r="I3" s="234"/>
      <c r="J3" s="234"/>
      <c r="K3" s="234"/>
      <c r="L3" s="234"/>
      <c r="M3" s="234"/>
      <c r="N3" s="234"/>
      <c r="O3" s="234"/>
      <c r="P3" s="234"/>
      <c r="Q3" s="234"/>
      <c r="R3" s="234"/>
      <c r="S3" s="233"/>
      <c r="T3" s="233"/>
      <c r="U3" s="234"/>
      <c r="V3" s="234"/>
      <c r="W3" s="234"/>
      <c r="X3" s="234"/>
      <c r="Y3" s="234"/>
      <c r="Z3" s="234"/>
    </row>
    <row r="4" spans="1:26" ht="21">
      <c r="A4" s="643" t="s">
        <v>270</v>
      </c>
      <c r="B4" s="643"/>
      <c r="C4" s="643"/>
      <c r="D4" s="643"/>
      <c r="E4" s="643"/>
      <c r="F4" s="643"/>
      <c r="G4" s="643"/>
      <c r="H4" s="643"/>
      <c r="I4" s="643"/>
      <c r="J4" s="643"/>
      <c r="K4" s="643"/>
      <c r="L4" s="643"/>
      <c r="M4" s="643"/>
      <c r="N4" s="643"/>
      <c r="O4" s="643"/>
      <c r="P4" s="643"/>
      <c r="Q4" s="643"/>
      <c r="R4" s="643"/>
      <c r="S4" s="643"/>
      <c r="T4" s="643"/>
      <c r="U4" s="643"/>
      <c r="V4" s="643"/>
      <c r="W4" s="643"/>
      <c r="X4" s="643"/>
      <c r="Y4" s="643"/>
      <c r="Z4" s="643"/>
    </row>
    <row r="5" spans="1:26" ht="5.25" customHeight="1">
      <c r="A5" s="227"/>
      <c r="B5" s="227"/>
      <c r="C5" s="227"/>
      <c r="D5" s="227"/>
      <c r="E5" s="227"/>
      <c r="F5" s="227"/>
      <c r="G5" s="227"/>
      <c r="H5" s="227"/>
      <c r="I5" s="227"/>
      <c r="J5" s="227"/>
      <c r="K5" s="227"/>
      <c r="L5" s="227"/>
      <c r="M5" s="227"/>
      <c r="N5" s="227"/>
      <c r="O5" s="227"/>
      <c r="P5" s="227"/>
      <c r="Q5" s="227"/>
      <c r="R5" s="227"/>
      <c r="S5" s="227"/>
      <c r="T5" s="227"/>
      <c r="U5" s="227"/>
      <c r="V5" s="227"/>
      <c r="W5" s="227"/>
      <c r="X5" s="227"/>
      <c r="Y5" s="227"/>
      <c r="Z5" s="227"/>
    </row>
    <row r="6" spans="1:26" ht="14.25" customHeight="1">
      <c r="A6" s="227"/>
      <c r="B6" s="227"/>
      <c r="C6" s="227"/>
      <c r="D6" s="227"/>
      <c r="E6" s="227"/>
      <c r="F6" s="227"/>
      <c r="G6" s="227"/>
      <c r="H6" s="227"/>
      <c r="I6" s="227"/>
      <c r="J6" s="227"/>
      <c r="K6" s="227"/>
      <c r="L6" s="227"/>
      <c r="M6" s="227"/>
      <c r="N6" s="227"/>
      <c r="O6" s="227"/>
      <c r="P6" s="232"/>
      <c r="Q6" s="227"/>
      <c r="R6" s="227"/>
      <c r="S6" s="227"/>
      <c r="T6" s="227"/>
      <c r="U6" s="227"/>
      <c r="V6" s="227"/>
      <c r="W6" s="227"/>
      <c r="X6" s="227"/>
      <c r="Y6" s="227"/>
      <c r="Z6" s="227"/>
    </row>
    <row r="7" spans="1:26" ht="15.75" customHeight="1">
      <c r="B7" s="227"/>
      <c r="C7" s="227"/>
      <c r="D7" s="234"/>
      <c r="E7" s="234"/>
      <c r="F7" s="234"/>
      <c r="G7" s="234"/>
      <c r="H7" s="234"/>
      <c r="I7" s="234"/>
      <c r="J7" s="234"/>
      <c r="K7" s="234"/>
      <c r="L7" s="234"/>
      <c r="M7" s="234"/>
      <c r="N7" s="234"/>
      <c r="O7" s="234"/>
      <c r="P7" s="234"/>
      <c r="Q7" s="234"/>
      <c r="R7" s="234"/>
      <c r="S7" s="234"/>
      <c r="T7" s="234"/>
      <c r="U7" s="234"/>
      <c r="V7" s="234"/>
      <c r="W7" s="234"/>
      <c r="X7" s="234"/>
      <c r="Y7" s="234"/>
      <c r="Z7" s="234"/>
    </row>
    <row r="8" spans="1:26" ht="14.25" customHeight="1">
      <c r="B8" s="227"/>
      <c r="C8" s="227"/>
      <c r="D8" s="234"/>
      <c r="E8" s="234"/>
      <c r="F8" s="234"/>
      <c r="G8" s="234"/>
      <c r="H8" s="234"/>
      <c r="I8" s="234"/>
      <c r="J8" s="234"/>
      <c r="N8" s="644"/>
      <c r="O8" s="645"/>
      <c r="P8" s="645"/>
      <c r="Q8" s="646"/>
      <c r="R8" s="545" t="s">
        <v>271</v>
      </c>
      <c r="S8" s="647"/>
      <c r="T8" s="648"/>
      <c r="U8" s="545" t="s">
        <v>71</v>
      </c>
      <c r="V8" s="604"/>
      <c r="W8" s="604"/>
      <c r="X8" s="546"/>
      <c r="Y8" s="644" t="s">
        <v>104</v>
      </c>
      <c r="Z8" s="649"/>
    </row>
    <row r="9" spans="1:26" ht="20.100000000000001" customHeight="1">
      <c r="B9" s="66" t="s">
        <v>72</v>
      </c>
      <c r="E9" s="634"/>
      <c r="F9" s="462"/>
      <c r="G9" s="462"/>
      <c r="H9" s="41" t="s">
        <v>73</v>
      </c>
      <c r="J9" s="234" t="s">
        <v>74</v>
      </c>
      <c r="L9" s="235" t="s">
        <v>47</v>
      </c>
      <c r="N9" s="545" t="s">
        <v>75</v>
      </c>
      <c r="O9" s="604"/>
      <c r="P9" s="604"/>
      <c r="Q9" s="546"/>
      <c r="R9" s="224"/>
      <c r="S9" s="225"/>
      <c r="T9" s="225"/>
      <c r="U9" s="545" t="s">
        <v>147</v>
      </c>
      <c r="V9" s="604"/>
      <c r="W9" s="604"/>
      <c r="X9" s="546"/>
      <c r="Y9" s="213"/>
      <c r="Z9" s="40"/>
    </row>
    <row r="10" spans="1:26" ht="9.9" customHeight="1">
      <c r="H10" s="234"/>
      <c r="I10" s="234"/>
      <c r="J10" s="234"/>
      <c r="L10" s="235"/>
      <c r="N10" s="558" t="s">
        <v>272</v>
      </c>
      <c r="O10" s="608"/>
      <c r="P10" s="608"/>
      <c r="Q10" s="559"/>
      <c r="R10" s="636"/>
      <c r="S10" s="637"/>
      <c r="T10" s="638"/>
      <c r="U10" s="558" t="s">
        <v>147</v>
      </c>
      <c r="V10" s="608"/>
      <c r="W10" s="608"/>
      <c r="X10" s="559"/>
      <c r="Y10" s="214"/>
      <c r="Z10" s="165"/>
    </row>
    <row r="11" spans="1:26" ht="9.9" customHeight="1">
      <c r="B11" s="624" t="s">
        <v>76</v>
      </c>
      <c r="C11" s="233"/>
      <c r="E11" s="625"/>
      <c r="F11" s="625"/>
      <c r="G11" s="462"/>
      <c r="H11" s="625" t="s">
        <v>73</v>
      </c>
      <c r="I11" s="626"/>
      <c r="J11" s="626" t="s">
        <v>74</v>
      </c>
      <c r="K11" s="626"/>
      <c r="L11" s="642" t="s">
        <v>47</v>
      </c>
      <c r="N11" s="610"/>
      <c r="O11" s="611"/>
      <c r="P11" s="611"/>
      <c r="Q11" s="635"/>
      <c r="R11" s="639"/>
      <c r="S11" s="640"/>
      <c r="T11" s="641"/>
      <c r="U11" s="610"/>
      <c r="V11" s="611"/>
      <c r="W11" s="611"/>
      <c r="X11" s="635"/>
      <c r="Y11" s="215"/>
      <c r="Z11" s="216"/>
    </row>
    <row r="12" spans="1:26" ht="9.9" customHeight="1">
      <c r="B12" s="624"/>
      <c r="C12" s="233"/>
      <c r="E12" s="625"/>
      <c r="F12" s="625"/>
      <c r="G12" s="462"/>
      <c r="H12" s="625"/>
      <c r="I12" s="626"/>
      <c r="J12" s="626"/>
      <c r="K12" s="626"/>
      <c r="L12" s="642"/>
      <c r="N12" s="558" t="s">
        <v>77</v>
      </c>
      <c r="O12" s="608"/>
      <c r="P12" s="608"/>
      <c r="Q12" s="559"/>
      <c r="R12" s="228"/>
      <c r="S12" s="229"/>
      <c r="T12" s="229"/>
      <c r="U12" s="558" t="s">
        <v>147</v>
      </c>
      <c r="V12" s="608"/>
      <c r="W12" s="608"/>
      <c r="X12" s="559"/>
    </row>
    <row r="13" spans="1:26" ht="9.9" customHeight="1">
      <c r="H13" s="234"/>
      <c r="I13" s="234"/>
      <c r="J13" s="234"/>
      <c r="N13" s="610"/>
      <c r="O13" s="611"/>
      <c r="P13" s="611"/>
      <c r="Q13" s="635"/>
      <c r="R13" s="230"/>
      <c r="S13" s="231"/>
      <c r="T13" s="231"/>
      <c r="U13" s="610"/>
      <c r="V13" s="611"/>
      <c r="W13" s="611"/>
      <c r="X13" s="635"/>
    </row>
    <row r="14" spans="1:26" ht="7.5" customHeight="1" thickBot="1">
      <c r="H14" s="234"/>
      <c r="I14" s="234"/>
      <c r="J14" s="234"/>
      <c r="K14" s="234"/>
      <c r="L14" s="234"/>
      <c r="M14" s="234"/>
      <c r="N14" s="234"/>
      <c r="O14" s="234"/>
      <c r="P14" s="234"/>
      <c r="Q14" s="234"/>
      <c r="R14" s="234"/>
      <c r="S14" s="234"/>
      <c r="T14" s="234"/>
      <c r="U14" s="234"/>
      <c r="V14" s="234"/>
      <c r="W14" s="234"/>
      <c r="X14" s="234"/>
      <c r="Y14" s="234"/>
      <c r="Z14" s="234"/>
    </row>
    <row r="15" spans="1:26" ht="22.5" customHeight="1">
      <c r="A15" s="43" t="s">
        <v>148</v>
      </c>
      <c r="B15" s="242" t="s">
        <v>273</v>
      </c>
      <c r="C15" s="627"/>
      <c r="D15" s="628"/>
      <c r="E15" s="243"/>
      <c r="F15" s="243"/>
      <c r="G15" s="243"/>
      <c r="H15" s="244"/>
      <c r="I15" s="244"/>
      <c r="J15" s="244"/>
      <c r="K15" s="244"/>
      <c r="L15" s="244"/>
      <c r="M15" s="245"/>
      <c r="N15" s="217" t="s">
        <v>103</v>
      </c>
      <c r="O15" s="629" t="s">
        <v>78</v>
      </c>
      <c r="P15" s="630"/>
      <c r="Q15" s="631" t="s">
        <v>274</v>
      </c>
      <c r="R15" s="632"/>
      <c r="S15" s="632"/>
      <c r="T15" s="632"/>
      <c r="U15" s="632"/>
      <c r="V15" s="632"/>
      <c r="W15" s="632"/>
      <c r="X15" s="632"/>
      <c r="Y15" s="632"/>
      <c r="Z15" s="633"/>
    </row>
    <row r="16" spans="1:26" ht="54" customHeight="1" thickBot="1">
      <c r="A16" s="44" t="s">
        <v>149</v>
      </c>
      <c r="B16" s="218" t="s">
        <v>275</v>
      </c>
      <c r="C16" s="621"/>
      <c r="D16" s="622"/>
      <c r="E16" s="622"/>
      <c r="F16" s="622"/>
      <c r="G16" s="622"/>
      <c r="H16" s="622"/>
      <c r="I16" s="622"/>
      <c r="J16" s="622"/>
      <c r="K16" s="622"/>
      <c r="L16" s="622"/>
      <c r="M16" s="622"/>
      <c r="N16" s="622"/>
      <c r="O16" s="622"/>
      <c r="P16" s="622"/>
      <c r="Q16" s="622"/>
      <c r="R16" s="622"/>
      <c r="S16" s="622"/>
      <c r="T16" s="622"/>
      <c r="U16" s="622"/>
      <c r="V16" s="622"/>
      <c r="W16" s="622"/>
      <c r="X16" s="622"/>
      <c r="Y16" s="622"/>
      <c r="Z16" s="623"/>
    </row>
    <row r="17" spans="1:28" ht="21" customHeight="1">
      <c r="A17" s="541"/>
      <c r="B17" s="607" t="s">
        <v>276</v>
      </c>
      <c r="C17" s="558"/>
      <c r="D17" s="608"/>
      <c r="E17" s="608"/>
      <c r="F17" s="608"/>
      <c r="G17" s="608"/>
      <c r="H17" s="608"/>
      <c r="I17" s="608"/>
      <c r="J17" s="608"/>
      <c r="K17" s="608"/>
      <c r="L17" s="608"/>
      <c r="M17" s="608"/>
      <c r="N17" s="608"/>
      <c r="O17" s="608"/>
      <c r="P17" s="609"/>
      <c r="Q17" s="45"/>
      <c r="R17" s="46"/>
      <c r="S17" s="46"/>
      <c r="T17" s="46"/>
      <c r="U17" s="46"/>
      <c r="V17" s="46"/>
      <c r="W17" s="46"/>
      <c r="X17" s="46"/>
      <c r="Y17" s="46"/>
      <c r="Z17" s="46"/>
    </row>
    <row r="18" spans="1:28" ht="21" customHeight="1" thickBot="1">
      <c r="A18" s="606"/>
      <c r="B18" s="546"/>
      <c r="C18" s="610"/>
      <c r="D18" s="611"/>
      <c r="E18" s="611"/>
      <c r="F18" s="611"/>
      <c r="G18" s="611"/>
      <c r="H18" s="611"/>
      <c r="I18" s="611"/>
      <c r="J18" s="611"/>
      <c r="K18" s="611"/>
      <c r="L18" s="611"/>
      <c r="M18" s="611"/>
      <c r="N18" s="611"/>
      <c r="O18" s="611"/>
      <c r="P18" s="612"/>
      <c r="Q18" s="236"/>
      <c r="R18" s="236"/>
      <c r="S18" s="236"/>
      <c r="T18" s="236"/>
      <c r="U18" s="236"/>
      <c r="V18" s="236"/>
      <c r="W18" s="236"/>
      <c r="X18" s="236"/>
      <c r="Y18" s="236"/>
      <c r="Z18" s="236"/>
    </row>
    <row r="19" spans="1:28" ht="18" customHeight="1">
      <c r="A19" s="541" t="s">
        <v>149</v>
      </c>
      <c r="B19" s="549" t="s">
        <v>277</v>
      </c>
      <c r="C19" s="558"/>
      <c r="D19" s="559"/>
      <c r="E19" s="47"/>
      <c r="F19" s="47"/>
      <c r="G19" s="47"/>
      <c r="H19" s="47"/>
      <c r="I19" s="47"/>
      <c r="J19" s="47"/>
      <c r="K19" s="47"/>
      <c r="L19" s="47"/>
      <c r="M19" s="47"/>
      <c r="N19" s="47"/>
      <c r="O19" s="237"/>
      <c r="P19" s="226"/>
      <c r="Q19" s="48"/>
      <c r="R19" s="48"/>
      <c r="S19" s="48"/>
      <c r="T19" s="48"/>
      <c r="U19" s="48"/>
      <c r="V19" s="48"/>
      <c r="W19" s="48"/>
      <c r="X19" s="48"/>
      <c r="Y19" s="48"/>
      <c r="Z19" s="49"/>
    </row>
    <row r="20" spans="1:28" ht="18" customHeight="1">
      <c r="A20" s="606"/>
      <c r="B20" s="544"/>
      <c r="C20" s="545"/>
      <c r="D20" s="546"/>
      <c r="E20" s="237"/>
      <c r="F20" s="237"/>
      <c r="G20" s="237"/>
      <c r="H20" s="237"/>
      <c r="I20" s="237"/>
      <c r="J20" s="237"/>
      <c r="K20" s="237"/>
      <c r="L20" s="47"/>
      <c r="M20" s="47"/>
      <c r="N20" s="47"/>
      <c r="O20" s="47"/>
      <c r="P20" s="47"/>
      <c r="Q20" s="47"/>
      <c r="R20" s="47"/>
      <c r="S20" s="47"/>
      <c r="T20" s="47"/>
      <c r="U20" s="47"/>
      <c r="V20" s="47"/>
      <c r="W20" s="47"/>
      <c r="X20" s="47"/>
      <c r="Y20" s="47"/>
      <c r="Z20" s="50"/>
    </row>
    <row r="21" spans="1:28" ht="24" customHeight="1" thickBot="1">
      <c r="A21" s="44" t="s">
        <v>149</v>
      </c>
      <c r="B21" s="239" t="s">
        <v>79</v>
      </c>
      <c r="C21" s="626"/>
      <c r="D21" s="815"/>
      <c r="E21" s="246"/>
      <c r="F21" s="246"/>
      <c r="G21" s="51" t="s">
        <v>278</v>
      </c>
      <c r="H21" s="246"/>
      <c r="I21" s="246"/>
      <c r="J21" s="246"/>
      <c r="K21" s="247"/>
      <c r="L21" s="52"/>
      <c r="M21" s="248" t="s">
        <v>150</v>
      </c>
      <c r="N21" s="615" t="s">
        <v>80</v>
      </c>
      <c r="O21" s="616"/>
      <c r="P21" s="617"/>
      <c r="Q21" s="249"/>
      <c r="R21" s="249"/>
      <c r="S21" s="250"/>
      <c r="T21" s="67" t="s">
        <v>278</v>
      </c>
      <c r="U21" s="250"/>
      <c r="V21" s="67"/>
      <c r="W21" s="250"/>
      <c r="X21" s="250"/>
      <c r="Y21" s="618"/>
      <c r="Z21" s="619"/>
      <c r="AA21" s="42"/>
    </row>
    <row r="22" spans="1:28" ht="24" customHeight="1" thickBot="1">
      <c r="A22" s="44" t="s">
        <v>149</v>
      </c>
      <c r="B22" s="239" t="s">
        <v>82</v>
      </c>
      <c r="C22" s="620"/>
      <c r="D22" s="620"/>
      <c r="E22" s="237"/>
      <c r="F22" s="237"/>
      <c r="G22" s="237"/>
      <c r="H22" s="237"/>
      <c r="I22" s="237"/>
      <c r="J22" s="237"/>
      <c r="K22" s="237"/>
      <c r="L22" s="237"/>
      <c r="M22" s="237"/>
      <c r="N22" s="237"/>
      <c r="O22" s="237"/>
      <c r="P22" s="251"/>
      <c r="Q22" s="68"/>
      <c r="R22" s="62"/>
      <c r="S22" s="62"/>
      <c r="T22" s="62"/>
      <c r="U22" s="62"/>
      <c r="V22" s="62"/>
      <c r="W22" s="62"/>
      <c r="X22" s="62"/>
      <c r="Y22" s="62"/>
      <c r="Z22" s="62"/>
      <c r="AA22" s="583"/>
      <c r="AB22" s="583"/>
    </row>
    <row r="23" spans="1:28" ht="46.5" customHeight="1">
      <c r="A23" s="44" t="s">
        <v>149</v>
      </c>
      <c r="B23" s="252" t="s">
        <v>81</v>
      </c>
      <c r="C23" s="601"/>
      <c r="D23" s="602"/>
      <c r="E23" s="602"/>
      <c r="F23" s="602"/>
      <c r="G23" s="602"/>
      <c r="H23" s="602"/>
      <c r="I23" s="602"/>
      <c r="J23" s="602"/>
      <c r="K23" s="602"/>
      <c r="L23" s="602"/>
      <c r="M23" s="602"/>
      <c r="N23" s="602"/>
      <c r="O23" s="602"/>
      <c r="P23" s="602"/>
      <c r="Q23" s="602"/>
      <c r="R23" s="602"/>
      <c r="S23" s="602"/>
      <c r="T23" s="602"/>
      <c r="U23" s="602"/>
      <c r="V23" s="602"/>
      <c r="W23" s="602"/>
      <c r="X23" s="602"/>
      <c r="Y23" s="602"/>
      <c r="Z23" s="603"/>
    </row>
    <row r="24" spans="1:28" ht="46.5" customHeight="1">
      <c r="A24" s="219" t="s">
        <v>150</v>
      </c>
      <c r="B24" s="220" t="s">
        <v>279</v>
      </c>
      <c r="C24" s="806"/>
      <c r="D24" s="807"/>
      <c r="E24" s="807"/>
      <c r="F24" s="807"/>
      <c r="G24" s="807"/>
      <c r="H24" s="807"/>
      <c r="I24" s="807"/>
      <c r="J24" s="807"/>
      <c r="K24" s="807"/>
      <c r="L24" s="807"/>
      <c r="M24" s="807"/>
      <c r="N24" s="807"/>
      <c r="O24" s="807"/>
      <c r="P24" s="807"/>
      <c r="Q24" s="807"/>
      <c r="R24" s="807"/>
      <c r="S24" s="807"/>
      <c r="T24" s="807"/>
      <c r="U24" s="807"/>
      <c r="V24" s="807"/>
      <c r="W24" s="807"/>
      <c r="X24" s="807"/>
      <c r="Y24" s="807"/>
      <c r="Z24" s="808"/>
    </row>
    <row r="25" spans="1:28" ht="18" customHeight="1">
      <c r="A25" s="44" t="s">
        <v>151</v>
      </c>
      <c r="B25" s="226" t="s">
        <v>83</v>
      </c>
      <c r="C25" s="207" t="s">
        <v>152</v>
      </c>
      <c r="D25" s="208"/>
      <c r="E25" s="208"/>
      <c r="F25" s="208"/>
      <c r="G25" s="208"/>
      <c r="H25" s="208"/>
      <c r="I25" s="208"/>
      <c r="J25" s="208"/>
      <c r="K25" s="208"/>
      <c r="L25" s="208"/>
      <c r="M25" s="237" t="s">
        <v>149</v>
      </c>
      <c r="N25" s="563" t="s">
        <v>105</v>
      </c>
      <c r="O25" s="564"/>
      <c r="P25" s="564"/>
      <c r="Q25" s="564"/>
      <c r="R25" s="564"/>
      <c r="S25" s="565"/>
      <c r="T25" s="208"/>
      <c r="U25" s="208"/>
      <c r="V25" s="208"/>
      <c r="W25" s="208"/>
      <c r="X25" s="208"/>
      <c r="Y25" s="208"/>
      <c r="Z25" s="253"/>
    </row>
    <row r="26" spans="1:28" ht="18" customHeight="1" thickBot="1">
      <c r="A26" s="254" t="s">
        <v>149</v>
      </c>
      <c r="B26" s="255" t="s">
        <v>84</v>
      </c>
      <c r="C26" s="256" t="s">
        <v>280</v>
      </c>
      <c r="D26" s="257"/>
      <c r="E26" s="257"/>
      <c r="F26" s="257"/>
      <c r="G26" s="257"/>
      <c r="H26" s="257"/>
      <c r="I26" s="257"/>
      <c r="J26" s="257"/>
      <c r="K26" s="257"/>
      <c r="L26" s="257"/>
      <c r="M26" s="257"/>
      <c r="N26" s="257"/>
      <c r="O26" s="257"/>
      <c r="P26" s="257"/>
      <c r="Q26" s="257"/>
      <c r="R26" s="257"/>
      <c r="S26" s="257"/>
      <c r="T26" s="257"/>
      <c r="U26" s="257"/>
      <c r="V26" s="257"/>
      <c r="W26" s="257"/>
      <c r="X26" s="257"/>
      <c r="Y26" s="257"/>
      <c r="Z26" s="258"/>
    </row>
    <row r="27" spans="1:28" ht="12" customHeight="1">
      <c r="B27" s="58"/>
      <c r="C27" s="53"/>
      <c r="D27" s="53"/>
      <c r="E27" s="53"/>
      <c r="F27" s="53"/>
      <c r="G27" s="53"/>
      <c r="H27" s="53"/>
      <c r="I27" s="53"/>
      <c r="J27" s="53"/>
      <c r="K27" s="53"/>
      <c r="L27" s="53"/>
      <c r="M27" s="53"/>
      <c r="N27" s="53"/>
      <c r="O27" s="53"/>
      <c r="P27" s="53"/>
      <c r="Q27" s="53"/>
      <c r="R27" s="53"/>
      <c r="S27" s="53"/>
      <c r="T27" s="53"/>
      <c r="U27" s="53"/>
      <c r="V27" s="53"/>
      <c r="W27" s="53"/>
      <c r="X27" s="53"/>
      <c r="Y27" s="53"/>
      <c r="Z27" s="53"/>
    </row>
    <row r="28" spans="1:28" ht="20.100000000000001" customHeight="1" thickBot="1">
      <c r="B28" s="57"/>
      <c r="C28" s="53"/>
      <c r="D28" s="53"/>
      <c r="E28" s="53"/>
      <c r="F28" s="53"/>
      <c r="G28" s="53"/>
      <c r="H28" s="53"/>
      <c r="I28" s="53"/>
      <c r="J28" s="53"/>
      <c r="K28" s="53"/>
      <c r="L28" s="53"/>
      <c r="M28" s="53"/>
      <c r="N28" s="53"/>
      <c r="O28" s="53"/>
      <c r="P28" s="53"/>
      <c r="Q28" s="53"/>
      <c r="R28" s="53"/>
      <c r="S28" s="53"/>
      <c r="T28" s="53"/>
      <c r="U28" s="53"/>
      <c r="V28" s="53"/>
      <c r="W28" s="53"/>
      <c r="X28" s="53"/>
      <c r="Y28" s="53"/>
      <c r="Z28" s="53"/>
    </row>
    <row r="29" spans="1:28" ht="18" customHeight="1" thickBot="1">
      <c r="A29" s="59" t="s">
        <v>149</v>
      </c>
      <c r="B29" s="221" t="s">
        <v>281</v>
      </c>
      <c r="C29" s="809"/>
      <c r="D29" s="810"/>
      <c r="E29" s="810"/>
      <c r="F29" s="810"/>
      <c r="G29" s="810"/>
      <c r="H29" s="810"/>
      <c r="I29" s="810"/>
      <c r="J29" s="811"/>
      <c r="K29" s="812"/>
      <c r="L29" s="813"/>
      <c r="M29" s="813"/>
      <c r="N29" s="813"/>
      <c r="O29" s="813"/>
      <c r="P29" s="814"/>
    </row>
    <row r="30" spans="1:28" ht="17.25" customHeight="1">
      <c r="A30" s="584" t="s">
        <v>149</v>
      </c>
      <c r="B30" s="586" t="s">
        <v>85</v>
      </c>
      <c r="C30" s="588" t="s">
        <v>282</v>
      </c>
      <c r="D30" s="589"/>
      <c r="E30" s="589"/>
      <c r="F30" s="589"/>
      <c r="G30" s="589"/>
      <c r="H30" s="589"/>
      <c r="I30" s="589"/>
      <c r="J30" s="590"/>
      <c r="K30" s="591" t="s">
        <v>283</v>
      </c>
      <c r="L30" s="592"/>
      <c r="M30" s="592"/>
      <c r="N30" s="592"/>
      <c r="O30" s="592"/>
      <c r="P30" s="593"/>
      <c r="Q30" s="596" t="s">
        <v>284</v>
      </c>
      <c r="R30" s="597"/>
      <c r="S30" s="597"/>
      <c r="T30" s="597"/>
      <c r="U30" s="598"/>
      <c r="V30" s="259"/>
      <c r="W30" s="259"/>
      <c r="X30" s="259"/>
      <c r="Y30" s="260"/>
      <c r="Z30" s="240"/>
    </row>
    <row r="31" spans="1:28" ht="17.25" customHeight="1">
      <c r="A31" s="584"/>
      <c r="B31" s="586"/>
      <c r="C31" s="591" t="s">
        <v>86</v>
      </c>
      <c r="D31" s="599"/>
      <c r="E31" s="599"/>
      <c r="F31" s="599"/>
      <c r="G31" s="599"/>
      <c r="H31" s="599"/>
      <c r="I31" s="599"/>
      <c r="J31" s="600"/>
      <c r="K31" s="594"/>
      <c r="L31" s="334"/>
      <c r="M31" s="334"/>
      <c r="N31" s="334"/>
      <c r="O31" s="334"/>
      <c r="P31" s="595"/>
      <c r="Q31" s="571" t="s">
        <v>285</v>
      </c>
      <c r="R31" s="572"/>
      <c r="S31" s="572"/>
      <c r="T31" s="572"/>
      <c r="U31" s="313"/>
      <c r="V31" s="238"/>
      <c r="W31" s="238"/>
      <c r="X31" s="238"/>
      <c r="Y31" s="261"/>
      <c r="Z31" s="240"/>
    </row>
    <row r="32" spans="1:28" ht="17.25" customHeight="1">
      <c r="A32" s="585"/>
      <c r="B32" s="587"/>
      <c r="C32" s="573" t="s">
        <v>87</v>
      </c>
      <c r="D32" s="574"/>
      <c r="E32" s="574"/>
      <c r="F32" s="574"/>
      <c r="G32" s="574"/>
      <c r="H32" s="574"/>
      <c r="I32" s="574"/>
      <c r="J32" s="575"/>
      <c r="K32" s="576" t="s">
        <v>88</v>
      </c>
      <c r="L32" s="577"/>
      <c r="M32" s="577"/>
      <c r="N32" s="577"/>
      <c r="O32" s="577"/>
      <c r="P32" s="578"/>
      <c r="Q32" s="579" t="s">
        <v>286</v>
      </c>
      <c r="R32" s="580"/>
      <c r="S32" s="580"/>
      <c r="T32" s="580"/>
      <c r="U32" s="311"/>
      <c r="V32" s="238"/>
      <c r="W32" s="238"/>
      <c r="X32" s="581"/>
      <c r="Y32" s="582"/>
      <c r="Z32" s="240"/>
    </row>
    <row r="33" spans="1:26" ht="20.25" customHeight="1" thickBot="1">
      <c r="A33" s="44" t="s">
        <v>149</v>
      </c>
      <c r="B33" s="239" t="s">
        <v>89</v>
      </c>
      <c r="C33" s="207" t="s">
        <v>106</v>
      </c>
      <c r="D33" s="208"/>
      <c r="E33" s="208"/>
      <c r="F33" s="208"/>
      <c r="G33" s="208"/>
      <c r="H33" s="208"/>
      <c r="I33" s="208"/>
      <c r="J33" s="208"/>
      <c r="K33" s="54"/>
      <c r="L33" s="54"/>
      <c r="M33" s="54"/>
      <c r="N33" s="54"/>
      <c r="O33" s="54"/>
      <c r="P33" s="54"/>
      <c r="Q33" s="54"/>
      <c r="R33" s="54"/>
      <c r="S33" s="54"/>
      <c r="T33" s="54"/>
      <c r="U33" s="54"/>
      <c r="V33" s="54"/>
      <c r="W33" s="54"/>
      <c r="X33" s="55"/>
      <c r="Y33" s="56"/>
      <c r="Z33" s="53"/>
    </row>
    <row r="34" spans="1:26" ht="26.25" customHeight="1" thickBot="1">
      <c r="A34" s="44" t="s">
        <v>149</v>
      </c>
      <c r="B34" s="239" t="s">
        <v>107</v>
      </c>
      <c r="C34" s="804"/>
      <c r="D34" s="805"/>
      <c r="E34" s="60"/>
      <c r="F34" s="60"/>
      <c r="G34" s="60"/>
      <c r="H34" s="60"/>
      <c r="I34" s="60"/>
      <c r="J34" s="214"/>
      <c r="K34" s="69"/>
      <c r="L34" s="70"/>
      <c r="M34" s="70"/>
      <c r="N34" s="70"/>
      <c r="O34" s="70"/>
      <c r="P34" s="70"/>
      <c r="Q34" s="70"/>
      <c r="R34" s="70"/>
      <c r="S34" s="70"/>
      <c r="T34" s="70"/>
      <c r="U34" s="70"/>
      <c r="V34" s="70"/>
      <c r="W34" s="70"/>
      <c r="X34" s="70"/>
      <c r="Y34" s="70"/>
    </row>
    <row r="35" spans="1:26" ht="18" customHeight="1">
      <c r="A35" s="541" t="s">
        <v>149</v>
      </c>
      <c r="B35" s="543" t="s">
        <v>287</v>
      </c>
      <c r="C35" s="547"/>
      <c r="D35" s="547"/>
      <c r="E35" s="262"/>
      <c r="F35" s="262"/>
      <c r="G35" s="262"/>
      <c r="H35" s="262"/>
      <c r="I35" s="262"/>
      <c r="J35" s="262"/>
      <c r="K35" s="263"/>
      <c r="L35" s="263"/>
      <c r="M35" s="263"/>
      <c r="N35" s="263"/>
      <c r="O35" s="263"/>
      <c r="P35" s="263"/>
      <c r="Q35" s="263"/>
      <c r="R35" s="263"/>
      <c r="S35" s="263"/>
      <c r="T35" s="263"/>
      <c r="U35" s="263"/>
      <c r="V35" s="263"/>
      <c r="W35" s="263"/>
      <c r="X35" s="263"/>
      <c r="Y35" s="264"/>
    </row>
    <row r="36" spans="1:26" ht="18" customHeight="1">
      <c r="A36" s="542"/>
      <c r="B36" s="544"/>
      <c r="C36" s="547"/>
      <c r="D36" s="547"/>
      <c r="E36" s="262"/>
      <c r="F36" s="262"/>
      <c r="G36" s="262"/>
      <c r="H36" s="262"/>
      <c r="I36" s="262"/>
      <c r="J36" s="262"/>
      <c r="K36" s="262"/>
      <c r="L36" s="262"/>
      <c r="M36" s="262"/>
      <c r="N36" s="262"/>
      <c r="O36" s="262"/>
      <c r="P36" s="262"/>
      <c r="Q36" s="262"/>
      <c r="R36" s="262"/>
      <c r="S36" s="262"/>
      <c r="T36" s="262"/>
      <c r="U36" s="262"/>
      <c r="V36" s="262"/>
      <c r="W36" s="262"/>
      <c r="X36" s="262"/>
      <c r="Y36" s="251"/>
    </row>
    <row r="37" spans="1:26">
      <c r="A37" s="541" t="s">
        <v>149</v>
      </c>
      <c r="B37" s="549" t="s">
        <v>90</v>
      </c>
      <c r="C37" s="551"/>
      <c r="D37" s="552"/>
      <c r="E37" s="552"/>
      <c r="F37" s="552"/>
      <c r="G37" s="552"/>
      <c r="H37" s="552"/>
      <c r="I37" s="552"/>
      <c r="J37" s="552"/>
      <c r="K37" s="552"/>
      <c r="L37" s="552"/>
      <c r="M37" s="552"/>
      <c r="N37" s="552"/>
      <c r="O37" s="552"/>
      <c r="P37" s="552"/>
      <c r="Q37" s="552"/>
      <c r="R37" s="552"/>
      <c r="S37" s="552"/>
      <c r="T37" s="552"/>
      <c r="U37" s="552"/>
      <c r="V37" s="552"/>
      <c r="W37" s="552"/>
      <c r="X37" s="461"/>
      <c r="Y37" s="553"/>
    </row>
    <row r="38" spans="1:26" ht="42" customHeight="1" thickBot="1">
      <c r="A38" s="548"/>
      <c r="B38" s="550"/>
      <c r="C38" s="554"/>
      <c r="D38" s="555"/>
      <c r="E38" s="555"/>
      <c r="F38" s="555"/>
      <c r="G38" s="555"/>
      <c r="H38" s="555"/>
      <c r="I38" s="555"/>
      <c r="J38" s="555"/>
      <c r="K38" s="555"/>
      <c r="L38" s="555"/>
      <c r="M38" s="555"/>
      <c r="N38" s="555"/>
      <c r="O38" s="555"/>
      <c r="P38" s="555"/>
      <c r="Q38" s="555"/>
      <c r="R38" s="555"/>
      <c r="S38" s="555"/>
      <c r="T38" s="555"/>
      <c r="U38" s="555"/>
      <c r="V38" s="555"/>
      <c r="W38" s="555"/>
      <c r="X38" s="556"/>
      <c r="Y38" s="557"/>
    </row>
    <row r="39" spans="1:26" ht="12.75" customHeight="1"/>
    <row r="40" spans="1:26" ht="12.75" customHeight="1">
      <c r="B40" s="41" t="s">
        <v>288</v>
      </c>
    </row>
    <row r="41" spans="1:26" ht="12.75" customHeight="1">
      <c r="B41" s="41" t="s">
        <v>289</v>
      </c>
    </row>
    <row r="42" spans="1:26" ht="12.75" customHeight="1">
      <c r="B42" s="41" t="s">
        <v>290</v>
      </c>
    </row>
    <row r="43" spans="1:26" ht="12.75" customHeight="1">
      <c r="B43" s="41" t="s">
        <v>291</v>
      </c>
    </row>
    <row r="44" spans="1:26">
      <c r="B44" s="41" t="s">
        <v>292</v>
      </c>
    </row>
  </sheetData>
  <mergeCells count="60">
    <mergeCell ref="A4:Z4"/>
    <mergeCell ref="N8:Q8"/>
    <mergeCell ref="R8:T8"/>
    <mergeCell ref="U8:X8"/>
    <mergeCell ref="Y8:Z8"/>
    <mergeCell ref="C15:D15"/>
    <mergeCell ref="O15:P15"/>
    <mergeCell ref="Q15:Z15"/>
    <mergeCell ref="E9:G9"/>
    <mergeCell ref="N9:Q9"/>
    <mergeCell ref="U9:X9"/>
    <mergeCell ref="N10:Q11"/>
    <mergeCell ref="R10:T11"/>
    <mergeCell ref="U10:X11"/>
    <mergeCell ref="K11:K12"/>
    <mergeCell ref="L11:L12"/>
    <mergeCell ref="N12:Q13"/>
    <mergeCell ref="U12:X13"/>
    <mergeCell ref="B11:B12"/>
    <mergeCell ref="E11:G12"/>
    <mergeCell ref="H11:H12"/>
    <mergeCell ref="I11:I12"/>
    <mergeCell ref="J11:J12"/>
    <mergeCell ref="C21:D21"/>
    <mergeCell ref="N21:P21"/>
    <mergeCell ref="Y21:Z21"/>
    <mergeCell ref="C22:D22"/>
    <mergeCell ref="C16:Z16"/>
    <mergeCell ref="A17:A18"/>
    <mergeCell ref="B17:B18"/>
    <mergeCell ref="C17:P18"/>
    <mergeCell ref="A19:A20"/>
    <mergeCell ref="B19:B20"/>
    <mergeCell ref="C19:D19"/>
    <mergeCell ref="C20:D20"/>
    <mergeCell ref="AA22:AB22"/>
    <mergeCell ref="A30:A32"/>
    <mergeCell ref="B30:B32"/>
    <mergeCell ref="C30:J30"/>
    <mergeCell ref="K30:P31"/>
    <mergeCell ref="Q30:U30"/>
    <mergeCell ref="C31:J31"/>
    <mergeCell ref="C23:Z23"/>
    <mergeCell ref="C34:D34"/>
    <mergeCell ref="C24:Z24"/>
    <mergeCell ref="N25:S25"/>
    <mergeCell ref="C29:J29"/>
    <mergeCell ref="K29:P29"/>
    <mergeCell ref="Q31:U31"/>
    <mergeCell ref="C32:J32"/>
    <mergeCell ref="K32:P32"/>
    <mergeCell ref="Q32:U32"/>
    <mergeCell ref="X32:Y32"/>
    <mergeCell ref="A35:A36"/>
    <mergeCell ref="B35:B36"/>
    <mergeCell ref="C35:D35"/>
    <mergeCell ref="C36:D36"/>
    <mergeCell ref="A37:A38"/>
    <mergeCell ref="B37:B38"/>
    <mergeCell ref="C37:Y38"/>
  </mergeCells>
  <phoneticPr fontId="2"/>
  <pageMargins left="0.51181102362204722" right="0.39370078740157483" top="0.78740157480314965" bottom="0.39370078740157483" header="0.19685039370078741" footer="0.19685039370078741"/>
  <pageSetup paperSize="9" scale="96"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BDD2D-8571-43B6-8FC0-613B3EE19C5D}">
  <sheetPr>
    <tabColor theme="9" tint="0.59999389629810485"/>
    <pageSetUpPr fitToPage="1"/>
  </sheetPr>
  <dimension ref="A1:Q23"/>
  <sheetViews>
    <sheetView zoomScale="70" zoomScaleNormal="70" workbookViewId="0">
      <selection activeCell="H1" sqref="H1:K1"/>
    </sheetView>
  </sheetViews>
  <sheetFormatPr defaultRowHeight="26.1" customHeight="1"/>
  <cols>
    <col min="1" max="1" width="4" customWidth="1"/>
    <col min="2" max="2" width="16.44140625" customWidth="1"/>
    <col min="3" max="3" width="6.6640625" customWidth="1"/>
    <col min="4" max="5" width="9" style="100"/>
    <col min="6" max="6" width="5.33203125" customWidth="1"/>
    <col min="7" max="7" width="5.33203125" style="188" customWidth="1"/>
    <col min="8" max="8" width="4.6640625" style="188" customWidth="1"/>
    <col min="9" max="12" width="8.21875" style="188" customWidth="1"/>
    <col min="13" max="15" width="8.88671875" style="188" customWidth="1"/>
    <col min="16" max="16" width="22.21875" customWidth="1"/>
    <col min="17" max="17" width="8.109375" customWidth="1"/>
    <col min="257" max="257" width="4" customWidth="1"/>
    <col min="258" max="258" width="16.44140625" customWidth="1"/>
    <col min="259" max="259" width="6.6640625" customWidth="1"/>
    <col min="262" max="263" width="5.33203125" customWidth="1"/>
    <col min="264" max="264" width="4.6640625" customWidth="1"/>
    <col min="265" max="268" width="8.21875" customWidth="1"/>
    <col min="269" max="271" width="8.88671875" customWidth="1"/>
    <col min="272" max="272" width="22.21875" customWidth="1"/>
    <col min="273" max="273" width="8.109375" customWidth="1"/>
    <col min="513" max="513" width="4" customWidth="1"/>
    <col min="514" max="514" width="16.44140625" customWidth="1"/>
    <col min="515" max="515" width="6.6640625" customWidth="1"/>
    <col min="518" max="519" width="5.33203125" customWidth="1"/>
    <col min="520" max="520" width="4.6640625" customWidth="1"/>
    <col min="521" max="524" width="8.21875" customWidth="1"/>
    <col min="525" max="527" width="8.88671875" customWidth="1"/>
    <col min="528" max="528" width="22.21875" customWidth="1"/>
    <col min="529" max="529" width="8.109375" customWidth="1"/>
    <col min="769" max="769" width="4" customWidth="1"/>
    <col min="770" max="770" width="16.44140625" customWidth="1"/>
    <col min="771" max="771" width="6.6640625" customWidth="1"/>
    <col min="774" max="775" width="5.33203125" customWidth="1"/>
    <col min="776" max="776" width="4.6640625" customWidth="1"/>
    <col min="777" max="780" width="8.21875" customWidth="1"/>
    <col min="781" max="783" width="8.88671875" customWidth="1"/>
    <col min="784" max="784" width="22.21875" customWidth="1"/>
    <col min="785" max="785" width="8.109375" customWidth="1"/>
    <col min="1025" max="1025" width="4" customWidth="1"/>
    <col min="1026" max="1026" width="16.44140625" customWidth="1"/>
    <col min="1027" max="1027" width="6.6640625" customWidth="1"/>
    <col min="1030" max="1031" width="5.33203125" customWidth="1"/>
    <col min="1032" max="1032" width="4.6640625" customWidth="1"/>
    <col min="1033" max="1036" width="8.21875" customWidth="1"/>
    <col min="1037" max="1039" width="8.88671875" customWidth="1"/>
    <col min="1040" max="1040" width="22.21875" customWidth="1"/>
    <col min="1041" max="1041" width="8.109375" customWidth="1"/>
    <col min="1281" max="1281" width="4" customWidth="1"/>
    <col min="1282" max="1282" width="16.44140625" customWidth="1"/>
    <col min="1283" max="1283" width="6.6640625" customWidth="1"/>
    <col min="1286" max="1287" width="5.33203125" customWidth="1"/>
    <col min="1288" max="1288" width="4.6640625" customWidth="1"/>
    <col min="1289" max="1292" width="8.21875" customWidth="1"/>
    <col min="1293" max="1295" width="8.88671875" customWidth="1"/>
    <col min="1296" max="1296" width="22.21875" customWidth="1"/>
    <col min="1297" max="1297" width="8.109375" customWidth="1"/>
    <col min="1537" max="1537" width="4" customWidth="1"/>
    <col min="1538" max="1538" width="16.44140625" customWidth="1"/>
    <col min="1539" max="1539" width="6.6640625" customWidth="1"/>
    <col min="1542" max="1543" width="5.33203125" customWidth="1"/>
    <col min="1544" max="1544" width="4.6640625" customWidth="1"/>
    <col min="1545" max="1548" width="8.21875" customWidth="1"/>
    <col min="1549" max="1551" width="8.88671875" customWidth="1"/>
    <col min="1552" max="1552" width="22.21875" customWidth="1"/>
    <col min="1553" max="1553" width="8.109375" customWidth="1"/>
    <col min="1793" max="1793" width="4" customWidth="1"/>
    <col min="1794" max="1794" width="16.44140625" customWidth="1"/>
    <col min="1795" max="1795" width="6.6640625" customWidth="1"/>
    <col min="1798" max="1799" width="5.33203125" customWidth="1"/>
    <col min="1800" max="1800" width="4.6640625" customWidth="1"/>
    <col min="1801" max="1804" width="8.21875" customWidth="1"/>
    <col min="1805" max="1807" width="8.88671875" customWidth="1"/>
    <col min="1808" max="1808" width="22.21875" customWidth="1"/>
    <col min="1809" max="1809" width="8.109375" customWidth="1"/>
    <col min="2049" max="2049" width="4" customWidth="1"/>
    <col min="2050" max="2050" width="16.44140625" customWidth="1"/>
    <col min="2051" max="2051" width="6.6640625" customWidth="1"/>
    <col min="2054" max="2055" width="5.33203125" customWidth="1"/>
    <col min="2056" max="2056" width="4.6640625" customWidth="1"/>
    <col min="2057" max="2060" width="8.21875" customWidth="1"/>
    <col min="2061" max="2063" width="8.88671875" customWidth="1"/>
    <col min="2064" max="2064" width="22.21875" customWidth="1"/>
    <col min="2065" max="2065" width="8.109375" customWidth="1"/>
    <col min="2305" max="2305" width="4" customWidth="1"/>
    <col min="2306" max="2306" width="16.44140625" customWidth="1"/>
    <col min="2307" max="2307" width="6.6640625" customWidth="1"/>
    <col min="2310" max="2311" width="5.33203125" customWidth="1"/>
    <col min="2312" max="2312" width="4.6640625" customWidth="1"/>
    <col min="2313" max="2316" width="8.21875" customWidth="1"/>
    <col min="2317" max="2319" width="8.88671875" customWidth="1"/>
    <col min="2320" max="2320" width="22.21875" customWidth="1"/>
    <col min="2321" max="2321" width="8.109375" customWidth="1"/>
    <col min="2561" max="2561" width="4" customWidth="1"/>
    <col min="2562" max="2562" width="16.44140625" customWidth="1"/>
    <col min="2563" max="2563" width="6.6640625" customWidth="1"/>
    <col min="2566" max="2567" width="5.33203125" customWidth="1"/>
    <col min="2568" max="2568" width="4.6640625" customWidth="1"/>
    <col min="2569" max="2572" width="8.21875" customWidth="1"/>
    <col min="2573" max="2575" width="8.88671875" customWidth="1"/>
    <col min="2576" max="2576" width="22.21875" customWidth="1"/>
    <col min="2577" max="2577" width="8.109375" customWidth="1"/>
    <col min="2817" max="2817" width="4" customWidth="1"/>
    <col min="2818" max="2818" width="16.44140625" customWidth="1"/>
    <col min="2819" max="2819" width="6.6640625" customWidth="1"/>
    <col min="2822" max="2823" width="5.33203125" customWidth="1"/>
    <col min="2824" max="2824" width="4.6640625" customWidth="1"/>
    <col min="2825" max="2828" width="8.21875" customWidth="1"/>
    <col min="2829" max="2831" width="8.88671875" customWidth="1"/>
    <col min="2832" max="2832" width="22.21875" customWidth="1"/>
    <col min="2833" max="2833" width="8.109375" customWidth="1"/>
    <col min="3073" max="3073" width="4" customWidth="1"/>
    <col min="3074" max="3074" width="16.44140625" customWidth="1"/>
    <col min="3075" max="3075" width="6.6640625" customWidth="1"/>
    <col min="3078" max="3079" width="5.33203125" customWidth="1"/>
    <col min="3080" max="3080" width="4.6640625" customWidth="1"/>
    <col min="3081" max="3084" width="8.21875" customWidth="1"/>
    <col min="3085" max="3087" width="8.88671875" customWidth="1"/>
    <col min="3088" max="3088" width="22.21875" customWidth="1"/>
    <col min="3089" max="3089" width="8.109375" customWidth="1"/>
    <col min="3329" max="3329" width="4" customWidth="1"/>
    <col min="3330" max="3330" width="16.44140625" customWidth="1"/>
    <col min="3331" max="3331" width="6.6640625" customWidth="1"/>
    <col min="3334" max="3335" width="5.33203125" customWidth="1"/>
    <col min="3336" max="3336" width="4.6640625" customWidth="1"/>
    <col min="3337" max="3340" width="8.21875" customWidth="1"/>
    <col min="3341" max="3343" width="8.88671875" customWidth="1"/>
    <col min="3344" max="3344" width="22.21875" customWidth="1"/>
    <col min="3345" max="3345" width="8.109375" customWidth="1"/>
    <col min="3585" max="3585" width="4" customWidth="1"/>
    <col min="3586" max="3586" width="16.44140625" customWidth="1"/>
    <col min="3587" max="3587" width="6.6640625" customWidth="1"/>
    <col min="3590" max="3591" width="5.33203125" customWidth="1"/>
    <col min="3592" max="3592" width="4.6640625" customWidth="1"/>
    <col min="3593" max="3596" width="8.21875" customWidth="1"/>
    <col min="3597" max="3599" width="8.88671875" customWidth="1"/>
    <col min="3600" max="3600" width="22.21875" customWidth="1"/>
    <col min="3601" max="3601" width="8.109375" customWidth="1"/>
    <col min="3841" max="3841" width="4" customWidth="1"/>
    <col min="3842" max="3842" width="16.44140625" customWidth="1"/>
    <col min="3843" max="3843" width="6.6640625" customWidth="1"/>
    <col min="3846" max="3847" width="5.33203125" customWidth="1"/>
    <col min="3848" max="3848" width="4.6640625" customWidth="1"/>
    <col min="3849" max="3852" width="8.21875" customWidth="1"/>
    <col min="3853" max="3855" width="8.88671875" customWidth="1"/>
    <col min="3856" max="3856" width="22.21875" customWidth="1"/>
    <col min="3857" max="3857" width="8.109375" customWidth="1"/>
    <col min="4097" max="4097" width="4" customWidth="1"/>
    <col min="4098" max="4098" width="16.44140625" customWidth="1"/>
    <col min="4099" max="4099" width="6.6640625" customWidth="1"/>
    <col min="4102" max="4103" width="5.33203125" customWidth="1"/>
    <col min="4104" max="4104" width="4.6640625" customWidth="1"/>
    <col min="4105" max="4108" width="8.21875" customWidth="1"/>
    <col min="4109" max="4111" width="8.88671875" customWidth="1"/>
    <col min="4112" max="4112" width="22.21875" customWidth="1"/>
    <col min="4113" max="4113" width="8.109375" customWidth="1"/>
    <col min="4353" max="4353" width="4" customWidth="1"/>
    <col min="4354" max="4354" width="16.44140625" customWidth="1"/>
    <col min="4355" max="4355" width="6.6640625" customWidth="1"/>
    <col min="4358" max="4359" width="5.33203125" customWidth="1"/>
    <col min="4360" max="4360" width="4.6640625" customWidth="1"/>
    <col min="4361" max="4364" width="8.21875" customWidth="1"/>
    <col min="4365" max="4367" width="8.88671875" customWidth="1"/>
    <col min="4368" max="4368" width="22.21875" customWidth="1"/>
    <col min="4369" max="4369" width="8.109375" customWidth="1"/>
    <col min="4609" max="4609" width="4" customWidth="1"/>
    <col min="4610" max="4610" width="16.44140625" customWidth="1"/>
    <col min="4611" max="4611" width="6.6640625" customWidth="1"/>
    <col min="4614" max="4615" width="5.33203125" customWidth="1"/>
    <col min="4616" max="4616" width="4.6640625" customWidth="1"/>
    <col min="4617" max="4620" width="8.21875" customWidth="1"/>
    <col min="4621" max="4623" width="8.88671875" customWidth="1"/>
    <col min="4624" max="4624" width="22.21875" customWidth="1"/>
    <col min="4625" max="4625" width="8.109375" customWidth="1"/>
    <col min="4865" max="4865" width="4" customWidth="1"/>
    <col min="4866" max="4866" width="16.44140625" customWidth="1"/>
    <col min="4867" max="4867" width="6.6640625" customWidth="1"/>
    <col min="4870" max="4871" width="5.33203125" customWidth="1"/>
    <col min="4872" max="4872" width="4.6640625" customWidth="1"/>
    <col min="4873" max="4876" width="8.21875" customWidth="1"/>
    <col min="4877" max="4879" width="8.88671875" customWidth="1"/>
    <col min="4880" max="4880" width="22.21875" customWidth="1"/>
    <col min="4881" max="4881" width="8.109375" customWidth="1"/>
    <col min="5121" max="5121" width="4" customWidth="1"/>
    <col min="5122" max="5122" width="16.44140625" customWidth="1"/>
    <col min="5123" max="5123" width="6.6640625" customWidth="1"/>
    <col min="5126" max="5127" width="5.33203125" customWidth="1"/>
    <col min="5128" max="5128" width="4.6640625" customWidth="1"/>
    <col min="5129" max="5132" width="8.21875" customWidth="1"/>
    <col min="5133" max="5135" width="8.88671875" customWidth="1"/>
    <col min="5136" max="5136" width="22.21875" customWidth="1"/>
    <col min="5137" max="5137" width="8.109375" customWidth="1"/>
    <col min="5377" max="5377" width="4" customWidth="1"/>
    <col min="5378" max="5378" width="16.44140625" customWidth="1"/>
    <col min="5379" max="5379" width="6.6640625" customWidth="1"/>
    <col min="5382" max="5383" width="5.33203125" customWidth="1"/>
    <col min="5384" max="5384" width="4.6640625" customWidth="1"/>
    <col min="5385" max="5388" width="8.21875" customWidth="1"/>
    <col min="5389" max="5391" width="8.88671875" customWidth="1"/>
    <col min="5392" max="5392" width="22.21875" customWidth="1"/>
    <col min="5393" max="5393" width="8.109375" customWidth="1"/>
    <col min="5633" max="5633" width="4" customWidth="1"/>
    <col min="5634" max="5634" width="16.44140625" customWidth="1"/>
    <col min="5635" max="5635" width="6.6640625" customWidth="1"/>
    <col min="5638" max="5639" width="5.33203125" customWidth="1"/>
    <col min="5640" max="5640" width="4.6640625" customWidth="1"/>
    <col min="5641" max="5644" width="8.21875" customWidth="1"/>
    <col min="5645" max="5647" width="8.88671875" customWidth="1"/>
    <col min="5648" max="5648" width="22.21875" customWidth="1"/>
    <col min="5649" max="5649" width="8.109375" customWidth="1"/>
    <col min="5889" max="5889" width="4" customWidth="1"/>
    <col min="5890" max="5890" width="16.44140625" customWidth="1"/>
    <col min="5891" max="5891" width="6.6640625" customWidth="1"/>
    <col min="5894" max="5895" width="5.33203125" customWidth="1"/>
    <col min="5896" max="5896" width="4.6640625" customWidth="1"/>
    <col min="5897" max="5900" width="8.21875" customWidth="1"/>
    <col min="5901" max="5903" width="8.88671875" customWidth="1"/>
    <col min="5904" max="5904" width="22.21875" customWidth="1"/>
    <col min="5905" max="5905" width="8.109375" customWidth="1"/>
    <col min="6145" max="6145" width="4" customWidth="1"/>
    <col min="6146" max="6146" width="16.44140625" customWidth="1"/>
    <col min="6147" max="6147" width="6.6640625" customWidth="1"/>
    <col min="6150" max="6151" width="5.33203125" customWidth="1"/>
    <col min="6152" max="6152" width="4.6640625" customWidth="1"/>
    <col min="6153" max="6156" width="8.21875" customWidth="1"/>
    <col min="6157" max="6159" width="8.88671875" customWidth="1"/>
    <col min="6160" max="6160" width="22.21875" customWidth="1"/>
    <col min="6161" max="6161" width="8.109375" customWidth="1"/>
    <col min="6401" max="6401" width="4" customWidth="1"/>
    <col min="6402" max="6402" width="16.44140625" customWidth="1"/>
    <col min="6403" max="6403" width="6.6640625" customWidth="1"/>
    <col min="6406" max="6407" width="5.33203125" customWidth="1"/>
    <col min="6408" max="6408" width="4.6640625" customWidth="1"/>
    <col min="6409" max="6412" width="8.21875" customWidth="1"/>
    <col min="6413" max="6415" width="8.88671875" customWidth="1"/>
    <col min="6416" max="6416" width="22.21875" customWidth="1"/>
    <col min="6417" max="6417" width="8.109375" customWidth="1"/>
    <col min="6657" max="6657" width="4" customWidth="1"/>
    <col min="6658" max="6658" width="16.44140625" customWidth="1"/>
    <col min="6659" max="6659" width="6.6640625" customWidth="1"/>
    <col min="6662" max="6663" width="5.33203125" customWidth="1"/>
    <col min="6664" max="6664" width="4.6640625" customWidth="1"/>
    <col min="6665" max="6668" width="8.21875" customWidth="1"/>
    <col min="6669" max="6671" width="8.88671875" customWidth="1"/>
    <col min="6672" max="6672" width="22.21875" customWidth="1"/>
    <col min="6673" max="6673" width="8.109375" customWidth="1"/>
    <col min="6913" max="6913" width="4" customWidth="1"/>
    <col min="6914" max="6914" width="16.44140625" customWidth="1"/>
    <col min="6915" max="6915" width="6.6640625" customWidth="1"/>
    <col min="6918" max="6919" width="5.33203125" customWidth="1"/>
    <col min="6920" max="6920" width="4.6640625" customWidth="1"/>
    <col min="6921" max="6924" width="8.21875" customWidth="1"/>
    <col min="6925" max="6927" width="8.88671875" customWidth="1"/>
    <col min="6928" max="6928" width="22.21875" customWidth="1"/>
    <col min="6929" max="6929" width="8.109375" customWidth="1"/>
    <col min="7169" max="7169" width="4" customWidth="1"/>
    <col min="7170" max="7170" width="16.44140625" customWidth="1"/>
    <col min="7171" max="7171" width="6.6640625" customWidth="1"/>
    <col min="7174" max="7175" width="5.33203125" customWidth="1"/>
    <col min="7176" max="7176" width="4.6640625" customWidth="1"/>
    <col min="7177" max="7180" width="8.21875" customWidth="1"/>
    <col min="7181" max="7183" width="8.88671875" customWidth="1"/>
    <col min="7184" max="7184" width="22.21875" customWidth="1"/>
    <col min="7185" max="7185" width="8.109375" customWidth="1"/>
    <col min="7425" max="7425" width="4" customWidth="1"/>
    <col min="7426" max="7426" width="16.44140625" customWidth="1"/>
    <col min="7427" max="7427" width="6.6640625" customWidth="1"/>
    <col min="7430" max="7431" width="5.33203125" customWidth="1"/>
    <col min="7432" max="7432" width="4.6640625" customWidth="1"/>
    <col min="7433" max="7436" width="8.21875" customWidth="1"/>
    <col min="7437" max="7439" width="8.88671875" customWidth="1"/>
    <col min="7440" max="7440" width="22.21875" customWidth="1"/>
    <col min="7441" max="7441" width="8.109375" customWidth="1"/>
    <col min="7681" max="7681" width="4" customWidth="1"/>
    <col min="7682" max="7682" width="16.44140625" customWidth="1"/>
    <col min="7683" max="7683" width="6.6640625" customWidth="1"/>
    <col min="7686" max="7687" width="5.33203125" customWidth="1"/>
    <col min="7688" max="7688" width="4.6640625" customWidth="1"/>
    <col min="7689" max="7692" width="8.21875" customWidth="1"/>
    <col min="7693" max="7695" width="8.88671875" customWidth="1"/>
    <col min="7696" max="7696" width="22.21875" customWidth="1"/>
    <col min="7697" max="7697" width="8.109375" customWidth="1"/>
    <col min="7937" max="7937" width="4" customWidth="1"/>
    <col min="7938" max="7938" width="16.44140625" customWidth="1"/>
    <col min="7939" max="7939" width="6.6640625" customWidth="1"/>
    <col min="7942" max="7943" width="5.33203125" customWidth="1"/>
    <col min="7944" max="7944" width="4.6640625" customWidth="1"/>
    <col min="7945" max="7948" width="8.21875" customWidth="1"/>
    <col min="7949" max="7951" width="8.88671875" customWidth="1"/>
    <col min="7952" max="7952" width="22.21875" customWidth="1"/>
    <col min="7953" max="7953" width="8.109375" customWidth="1"/>
    <col min="8193" max="8193" width="4" customWidth="1"/>
    <col min="8194" max="8194" width="16.44140625" customWidth="1"/>
    <col min="8195" max="8195" width="6.6640625" customWidth="1"/>
    <col min="8198" max="8199" width="5.33203125" customWidth="1"/>
    <col min="8200" max="8200" width="4.6640625" customWidth="1"/>
    <col min="8201" max="8204" width="8.21875" customWidth="1"/>
    <col min="8205" max="8207" width="8.88671875" customWidth="1"/>
    <col min="8208" max="8208" width="22.21875" customWidth="1"/>
    <col min="8209" max="8209" width="8.109375" customWidth="1"/>
    <col min="8449" max="8449" width="4" customWidth="1"/>
    <col min="8450" max="8450" width="16.44140625" customWidth="1"/>
    <col min="8451" max="8451" width="6.6640625" customWidth="1"/>
    <col min="8454" max="8455" width="5.33203125" customWidth="1"/>
    <col min="8456" max="8456" width="4.6640625" customWidth="1"/>
    <col min="8457" max="8460" width="8.21875" customWidth="1"/>
    <col min="8461" max="8463" width="8.88671875" customWidth="1"/>
    <col min="8464" max="8464" width="22.21875" customWidth="1"/>
    <col min="8465" max="8465" width="8.109375" customWidth="1"/>
    <col min="8705" max="8705" width="4" customWidth="1"/>
    <col min="8706" max="8706" width="16.44140625" customWidth="1"/>
    <col min="8707" max="8707" width="6.6640625" customWidth="1"/>
    <col min="8710" max="8711" width="5.33203125" customWidth="1"/>
    <col min="8712" max="8712" width="4.6640625" customWidth="1"/>
    <col min="8713" max="8716" width="8.21875" customWidth="1"/>
    <col min="8717" max="8719" width="8.88671875" customWidth="1"/>
    <col min="8720" max="8720" width="22.21875" customWidth="1"/>
    <col min="8721" max="8721" width="8.109375" customWidth="1"/>
    <col min="8961" max="8961" width="4" customWidth="1"/>
    <col min="8962" max="8962" width="16.44140625" customWidth="1"/>
    <col min="8963" max="8963" width="6.6640625" customWidth="1"/>
    <col min="8966" max="8967" width="5.33203125" customWidth="1"/>
    <col min="8968" max="8968" width="4.6640625" customWidth="1"/>
    <col min="8969" max="8972" width="8.21875" customWidth="1"/>
    <col min="8973" max="8975" width="8.88671875" customWidth="1"/>
    <col min="8976" max="8976" width="22.21875" customWidth="1"/>
    <col min="8977" max="8977" width="8.109375" customWidth="1"/>
    <col min="9217" max="9217" width="4" customWidth="1"/>
    <col min="9218" max="9218" width="16.44140625" customWidth="1"/>
    <col min="9219" max="9219" width="6.6640625" customWidth="1"/>
    <col min="9222" max="9223" width="5.33203125" customWidth="1"/>
    <col min="9224" max="9224" width="4.6640625" customWidth="1"/>
    <col min="9225" max="9228" width="8.21875" customWidth="1"/>
    <col min="9229" max="9231" width="8.88671875" customWidth="1"/>
    <col min="9232" max="9232" width="22.21875" customWidth="1"/>
    <col min="9233" max="9233" width="8.109375" customWidth="1"/>
    <col min="9473" max="9473" width="4" customWidth="1"/>
    <col min="9474" max="9474" width="16.44140625" customWidth="1"/>
    <col min="9475" max="9475" width="6.6640625" customWidth="1"/>
    <col min="9478" max="9479" width="5.33203125" customWidth="1"/>
    <col min="9480" max="9480" width="4.6640625" customWidth="1"/>
    <col min="9481" max="9484" width="8.21875" customWidth="1"/>
    <col min="9485" max="9487" width="8.88671875" customWidth="1"/>
    <col min="9488" max="9488" width="22.21875" customWidth="1"/>
    <col min="9489" max="9489" width="8.109375" customWidth="1"/>
    <col min="9729" max="9729" width="4" customWidth="1"/>
    <col min="9730" max="9730" width="16.44140625" customWidth="1"/>
    <col min="9731" max="9731" width="6.6640625" customWidth="1"/>
    <col min="9734" max="9735" width="5.33203125" customWidth="1"/>
    <col min="9736" max="9736" width="4.6640625" customWidth="1"/>
    <col min="9737" max="9740" width="8.21875" customWidth="1"/>
    <col min="9741" max="9743" width="8.88671875" customWidth="1"/>
    <col min="9744" max="9744" width="22.21875" customWidth="1"/>
    <col min="9745" max="9745" width="8.109375" customWidth="1"/>
    <col min="9985" max="9985" width="4" customWidth="1"/>
    <col min="9986" max="9986" width="16.44140625" customWidth="1"/>
    <col min="9987" max="9987" width="6.6640625" customWidth="1"/>
    <col min="9990" max="9991" width="5.33203125" customWidth="1"/>
    <col min="9992" max="9992" width="4.6640625" customWidth="1"/>
    <col min="9993" max="9996" width="8.21875" customWidth="1"/>
    <col min="9997" max="9999" width="8.88671875" customWidth="1"/>
    <col min="10000" max="10000" width="22.21875" customWidth="1"/>
    <col min="10001" max="10001" width="8.109375" customWidth="1"/>
    <col min="10241" max="10241" width="4" customWidth="1"/>
    <col min="10242" max="10242" width="16.44140625" customWidth="1"/>
    <col min="10243" max="10243" width="6.6640625" customWidth="1"/>
    <col min="10246" max="10247" width="5.33203125" customWidth="1"/>
    <col min="10248" max="10248" width="4.6640625" customWidth="1"/>
    <col min="10249" max="10252" width="8.21875" customWidth="1"/>
    <col min="10253" max="10255" width="8.88671875" customWidth="1"/>
    <col min="10256" max="10256" width="22.21875" customWidth="1"/>
    <col min="10257" max="10257" width="8.109375" customWidth="1"/>
    <col min="10497" max="10497" width="4" customWidth="1"/>
    <col min="10498" max="10498" width="16.44140625" customWidth="1"/>
    <col min="10499" max="10499" width="6.6640625" customWidth="1"/>
    <col min="10502" max="10503" width="5.33203125" customWidth="1"/>
    <col min="10504" max="10504" width="4.6640625" customWidth="1"/>
    <col min="10505" max="10508" width="8.21875" customWidth="1"/>
    <col min="10509" max="10511" width="8.88671875" customWidth="1"/>
    <col min="10512" max="10512" width="22.21875" customWidth="1"/>
    <col min="10513" max="10513" width="8.109375" customWidth="1"/>
    <col min="10753" max="10753" width="4" customWidth="1"/>
    <col min="10754" max="10754" width="16.44140625" customWidth="1"/>
    <col min="10755" max="10755" width="6.6640625" customWidth="1"/>
    <col min="10758" max="10759" width="5.33203125" customWidth="1"/>
    <col min="10760" max="10760" width="4.6640625" customWidth="1"/>
    <col min="10761" max="10764" width="8.21875" customWidth="1"/>
    <col min="10765" max="10767" width="8.88671875" customWidth="1"/>
    <col min="10768" max="10768" width="22.21875" customWidth="1"/>
    <col min="10769" max="10769" width="8.109375" customWidth="1"/>
    <col min="11009" max="11009" width="4" customWidth="1"/>
    <col min="11010" max="11010" width="16.44140625" customWidth="1"/>
    <col min="11011" max="11011" width="6.6640625" customWidth="1"/>
    <col min="11014" max="11015" width="5.33203125" customWidth="1"/>
    <col min="11016" max="11016" width="4.6640625" customWidth="1"/>
    <col min="11017" max="11020" width="8.21875" customWidth="1"/>
    <col min="11021" max="11023" width="8.88671875" customWidth="1"/>
    <col min="11024" max="11024" width="22.21875" customWidth="1"/>
    <col min="11025" max="11025" width="8.109375" customWidth="1"/>
    <col min="11265" max="11265" width="4" customWidth="1"/>
    <col min="11266" max="11266" width="16.44140625" customWidth="1"/>
    <col min="11267" max="11267" width="6.6640625" customWidth="1"/>
    <col min="11270" max="11271" width="5.33203125" customWidth="1"/>
    <col min="11272" max="11272" width="4.6640625" customWidth="1"/>
    <col min="11273" max="11276" width="8.21875" customWidth="1"/>
    <col min="11277" max="11279" width="8.88671875" customWidth="1"/>
    <col min="11280" max="11280" width="22.21875" customWidth="1"/>
    <col min="11281" max="11281" width="8.109375" customWidth="1"/>
    <col min="11521" max="11521" width="4" customWidth="1"/>
    <col min="11522" max="11522" width="16.44140625" customWidth="1"/>
    <col min="11523" max="11523" width="6.6640625" customWidth="1"/>
    <col min="11526" max="11527" width="5.33203125" customWidth="1"/>
    <col min="11528" max="11528" width="4.6640625" customWidth="1"/>
    <col min="11529" max="11532" width="8.21875" customWidth="1"/>
    <col min="11533" max="11535" width="8.88671875" customWidth="1"/>
    <col min="11536" max="11536" width="22.21875" customWidth="1"/>
    <col min="11537" max="11537" width="8.109375" customWidth="1"/>
    <col min="11777" max="11777" width="4" customWidth="1"/>
    <col min="11778" max="11778" width="16.44140625" customWidth="1"/>
    <col min="11779" max="11779" width="6.6640625" customWidth="1"/>
    <col min="11782" max="11783" width="5.33203125" customWidth="1"/>
    <col min="11784" max="11784" width="4.6640625" customWidth="1"/>
    <col min="11785" max="11788" width="8.21875" customWidth="1"/>
    <col min="11789" max="11791" width="8.88671875" customWidth="1"/>
    <col min="11792" max="11792" width="22.21875" customWidth="1"/>
    <col min="11793" max="11793" width="8.109375" customWidth="1"/>
    <col min="12033" max="12033" width="4" customWidth="1"/>
    <col min="12034" max="12034" width="16.44140625" customWidth="1"/>
    <col min="12035" max="12035" width="6.6640625" customWidth="1"/>
    <col min="12038" max="12039" width="5.33203125" customWidth="1"/>
    <col min="12040" max="12040" width="4.6640625" customWidth="1"/>
    <col min="12041" max="12044" width="8.21875" customWidth="1"/>
    <col min="12045" max="12047" width="8.88671875" customWidth="1"/>
    <col min="12048" max="12048" width="22.21875" customWidth="1"/>
    <col min="12049" max="12049" width="8.109375" customWidth="1"/>
    <col min="12289" max="12289" width="4" customWidth="1"/>
    <col min="12290" max="12290" width="16.44140625" customWidth="1"/>
    <col min="12291" max="12291" width="6.6640625" customWidth="1"/>
    <col min="12294" max="12295" width="5.33203125" customWidth="1"/>
    <col min="12296" max="12296" width="4.6640625" customWidth="1"/>
    <col min="12297" max="12300" width="8.21875" customWidth="1"/>
    <col min="12301" max="12303" width="8.88671875" customWidth="1"/>
    <col min="12304" max="12304" width="22.21875" customWidth="1"/>
    <col min="12305" max="12305" width="8.109375" customWidth="1"/>
    <col min="12545" max="12545" width="4" customWidth="1"/>
    <col min="12546" max="12546" width="16.44140625" customWidth="1"/>
    <col min="12547" max="12547" width="6.6640625" customWidth="1"/>
    <col min="12550" max="12551" width="5.33203125" customWidth="1"/>
    <col min="12552" max="12552" width="4.6640625" customWidth="1"/>
    <col min="12553" max="12556" width="8.21875" customWidth="1"/>
    <col min="12557" max="12559" width="8.88671875" customWidth="1"/>
    <col min="12560" max="12560" width="22.21875" customWidth="1"/>
    <col min="12561" max="12561" width="8.109375" customWidth="1"/>
    <col min="12801" max="12801" width="4" customWidth="1"/>
    <col min="12802" max="12802" width="16.44140625" customWidth="1"/>
    <col min="12803" max="12803" width="6.6640625" customWidth="1"/>
    <col min="12806" max="12807" width="5.33203125" customWidth="1"/>
    <col min="12808" max="12808" width="4.6640625" customWidth="1"/>
    <col min="12809" max="12812" width="8.21875" customWidth="1"/>
    <col min="12813" max="12815" width="8.88671875" customWidth="1"/>
    <col min="12816" max="12816" width="22.21875" customWidth="1"/>
    <col min="12817" max="12817" width="8.109375" customWidth="1"/>
    <col min="13057" max="13057" width="4" customWidth="1"/>
    <col min="13058" max="13058" width="16.44140625" customWidth="1"/>
    <col min="13059" max="13059" width="6.6640625" customWidth="1"/>
    <col min="13062" max="13063" width="5.33203125" customWidth="1"/>
    <col min="13064" max="13064" width="4.6640625" customWidth="1"/>
    <col min="13065" max="13068" width="8.21875" customWidth="1"/>
    <col min="13069" max="13071" width="8.88671875" customWidth="1"/>
    <col min="13072" max="13072" width="22.21875" customWidth="1"/>
    <col min="13073" max="13073" width="8.109375" customWidth="1"/>
    <col min="13313" max="13313" width="4" customWidth="1"/>
    <col min="13314" max="13314" width="16.44140625" customWidth="1"/>
    <col min="13315" max="13315" width="6.6640625" customWidth="1"/>
    <col min="13318" max="13319" width="5.33203125" customWidth="1"/>
    <col min="13320" max="13320" width="4.6640625" customWidth="1"/>
    <col min="13321" max="13324" width="8.21875" customWidth="1"/>
    <col min="13325" max="13327" width="8.88671875" customWidth="1"/>
    <col min="13328" max="13328" width="22.21875" customWidth="1"/>
    <col min="13329" max="13329" width="8.109375" customWidth="1"/>
    <col min="13569" max="13569" width="4" customWidth="1"/>
    <col min="13570" max="13570" width="16.44140625" customWidth="1"/>
    <col min="13571" max="13571" width="6.6640625" customWidth="1"/>
    <col min="13574" max="13575" width="5.33203125" customWidth="1"/>
    <col min="13576" max="13576" width="4.6640625" customWidth="1"/>
    <col min="13577" max="13580" width="8.21875" customWidth="1"/>
    <col min="13581" max="13583" width="8.88671875" customWidth="1"/>
    <col min="13584" max="13584" width="22.21875" customWidth="1"/>
    <col min="13585" max="13585" width="8.109375" customWidth="1"/>
    <col min="13825" max="13825" width="4" customWidth="1"/>
    <col min="13826" max="13826" width="16.44140625" customWidth="1"/>
    <col min="13827" max="13827" width="6.6640625" customWidth="1"/>
    <col min="13830" max="13831" width="5.33203125" customWidth="1"/>
    <col min="13832" max="13832" width="4.6640625" customWidth="1"/>
    <col min="13833" max="13836" width="8.21875" customWidth="1"/>
    <col min="13837" max="13839" width="8.88671875" customWidth="1"/>
    <col min="13840" max="13840" width="22.21875" customWidth="1"/>
    <col min="13841" max="13841" width="8.109375" customWidth="1"/>
    <col min="14081" max="14081" width="4" customWidth="1"/>
    <col min="14082" max="14082" width="16.44140625" customWidth="1"/>
    <col min="14083" max="14083" width="6.6640625" customWidth="1"/>
    <col min="14086" max="14087" width="5.33203125" customWidth="1"/>
    <col min="14088" max="14088" width="4.6640625" customWidth="1"/>
    <col min="14089" max="14092" width="8.21875" customWidth="1"/>
    <col min="14093" max="14095" width="8.88671875" customWidth="1"/>
    <col min="14096" max="14096" width="22.21875" customWidth="1"/>
    <col min="14097" max="14097" width="8.109375" customWidth="1"/>
    <col min="14337" max="14337" width="4" customWidth="1"/>
    <col min="14338" max="14338" width="16.44140625" customWidth="1"/>
    <col min="14339" max="14339" width="6.6640625" customWidth="1"/>
    <col min="14342" max="14343" width="5.33203125" customWidth="1"/>
    <col min="14344" max="14344" width="4.6640625" customWidth="1"/>
    <col min="14345" max="14348" width="8.21875" customWidth="1"/>
    <col min="14349" max="14351" width="8.88671875" customWidth="1"/>
    <col min="14352" max="14352" width="22.21875" customWidth="1"/>
    <col min="14353" max="14353" width="8.109375" customWidth="1"/>
    <col min="14593" max="14593" width="4" customWidth="1"/>
    <col min="14594" max="14594" width="16.44140625" customWidth="1"/>
    <col min="14595" max="14595" width="6.6640625" customWidth="1"/>
    <col min="14598" max="14599" width="5.33203125" customWidth="1"/>
    <col min="14600" max="14600" width="4.6640625" customWidth="1"/>
    <col min="14601" max="14604" width="8.21875" customWidth="1"/>
    <col min="14605" max="14607" width="8.88671875" customWidth="1"/>
    <col min="14608" max="14608" width="22.21875" customWidth="1"/>
    <col min="14609" max="14609" width="8.109375" customWidth="1"/>
    <col min="14849" max="14849" width="4" customWidth="1"/>
    <col min="14850" max="14850" width="16.44140625" customWidth="1"/>
    <col min="14851" max="14851" width="6.6640625" customWidth="1"/>
    <col min="14854" max="14855" width="5.33203125" customWidth="1"/>
    <col min="14856" max="14856" width="4.6640625" customWidth="1"/>
    <col min="14857" max="14860" width="8.21875" customWidth="1"/>
    <col min="14861" max="14863" width="8.88671875" customWidth="1"/>
    <col min="14864" max="14864" width="22.21875" customWidth="1"/>
    <col min="14865" max="14865" width="8.109375" customWidth="1"/>
    <col min="15105" max="15105" width="4" customWidth="1"/>
    <col min="15106" max="15106" width="16.44140625" customWidth="1"/>
    <col min="15107" max="15107" width="6.6640625" customWidth="1"/>
    <col min="15110" max="15111" width="5.33203125" customWidth="1"/>
    <col min="15112" max="15112" width="4.6640625" customWidth="1"/>
    <col min="15113" max="15116" width="8.21875" customWidth="1"/>
    <col min="15117" max="15119" width="8.88671875" customWidth="1"/>
    <col min="15120" max="15120" width="22.21875" customWidth="1"/>
    <col min="15121" max="15121" width="8.109375" customWidth="1"/>
    <col min="15361" max="15361" width="4" customWidth="1"/>
    <col min="15362" max="15362" width="16.44140625" customWidth="1"/>
    <col min="15363" max="15363" width="6.6640625" customWidth="1"/>
    <col min="15366" max="15367" width="5.33203125" customWidth="1"/>
    <col min="15368" max="15368" width="4.6640625" customWidth="1"/>
    <col min="15369" max="15372" width="8.21875" customWidth="1"/>
    <col min="15373" max="15375" width="8.88671875" customWidth="1"/>
    <col min="15376" max="15376" width="22.21875" customWidth="1"/>
    <col min="15377" max="15377" width="8.109375" customWidth="1"/>
    <col min="15617" max="15617" width="4" customWidth="1"/>
    <col min="15618" max="15618" width="16.44140625" customWidth="1"/>
    <col min="15619" max="15619" width="6.6640625" customWidth="1"/>
    <col min="15622" max="15623" width="5.33203125" customWidth="1"/>
    <col min="15624" max="15624" width="4.6640625" customWidth="1"/>
    <col min="15625" max="15628" width="8.21875" customWidth="1"/>
    <col min="15629" max="15631" width="8.88671875" customWidth="1"/>
    <col min="15632" max="15632" width="22.21875" customWidth="1"/>
    <col min="15633" max="15633" width="8.109375" customWidth="1"/>
    <col min="15873" max="15873" width="4" customWidth="1"/>
    <col min="15874" max="15874" width="16.44140625" customWidth="1"/>
    <col min="15875" max="15875" width="6.6640625" customWidth="1"/>
    <col min="15878" max="15879" width="5.33203125" customWidth="1"/>
    <col min="15880" max="15880" width="4.6640625" customWidth="1"/>
    <col min="15881" max="15884" width="8.21875" customWidth="1"/>
    <col min="15885" max="15887" width="8.88671875" customWidth="1"/>
    <col min="15888" max="15888" width="22.21875" customWidth="1"/>
    <col min="15889" max="15889" width="8.109375" customWidth="1"/>
    <col min="16129" max="16129" width="4" customWidth="1"/>
    <col min="16130" max="16130" width="16.44140625" customWidth="1"/>
    <col min="16131" max="16131" width="6.6640625" customWidth="1"/>
    <col min="16134" max="16135" width="5.33203125" customWidth="1"/>
    <col min="16136" max="16136" width="4.6640625" customWidth="1"/>
    <col min="16137" max="16140" width="8.21875" customWidth="1"/>
    <col min="16141" max="16143" width="8.88671875" customWidth="1"/>
    <col min="16144" max="16144" width="22.21875" customWidth="1"/>
    <col min="16145" max="16145" width="8.109375" customWidth="1"/>
  </cols>
  <sheetData>
    <row r="1" spans="1:17" ht="26.1" customHeight="1" thickBot="1">
      <c r="B1" s="651" t="s">
        <v>331</v>
      </c>
      <c r="C1" s="651"/>
      <c r="D1" s="651"/>
      <c r="E1" s="652"/>
      <c r="F1" s="653" t="s">
        <v>233</v>
      </c>
      <c r="G1" s="654"/>
      <c r="H1" s="816">
        <v>44305</v>
      </c>
      <c r="I1" s="817">
        <v>42830</v>
      </c>
      <c r="J1" s="817">
        <v>42830</v>
      </c>
      <c r="K1" s="818">
        <v>42830</v>
      </c>
      <c r="L1" s="124" t="s">
        <v>234</v>
      </c>
      <c r="M1" s="657" t="s">
        <v>256</v>
      </c>
      <c r="N1" s="658"/>
      <c r="O1" s="658"/>
      <c r="P1" s="658"/>
      <c r="Q1" s="125"/>
    </row>
    <row r="2" spans="1:17" s="128" customFormat="1" ht="26.1" customHeight="1">
      <c r="A2" s="659" t="s">
        <v>235</v>
      </c>
      <c r="B2" s="662" t="s">
        <v>69</v>
      </c>
      <c r="C2" s="665" t="s">
        <v>236</v>
      </c>
      <c r="D2" s="668" t="s">
        <v>237</v>
      </c>
      <c r="E2" s="669"/>
      <c r="F2" s="670" t="s">
        <v>238</v>
      </c>
      <c r="G2" s="673" t="s">
        <v>239</v>
      </c>
      <c r="H2" s="682" t="s">
        <v>240</v>
      </c>
      <c r="I2" s="126" t="s">
        <v>241</v>
      </c>
      <c r="J2" s="685" t="s">
        <v>242</v>
      </c>
      <c r="K2" s="686"/>
      <c r="L2" s="127" t="s">
        <v>243</v>
      </c>
      <c r="M2" s="687" t="s">
        <v>244</v>
      </c>
      <c r="N2" s="687" t="s">
        <v>245</v>
      </c>
      <c r="O2" s="687" t="s">
        <v>246</v>
      </c>
      <c r="P2" s="691" t="s">
        <v>247</v>
      </c>
      <c r="Q2" s="677" t="s">
        <v>70</v>
      </c>
    </row>
    <row r="3" spans="1:17" s="128" customFormat="1" ht="26.1" customHeight="1">
      <c r="A3" s="660"/>
      <c r="B3" s="663"/>
      <c r="C3" s="666"/>
      <c r="D3" s="680" t="s">
        <v>248</v>
      </c>
      <c r="E3" s="680" t="s">
        <v>249</v>
      </c>
      <c r="F3" s="671"/>
      <c r="G3" s="674"/>
      <c r="H3" s="683"/>
      <c r="I3" s="129" t="s">
        <v>250</v>
      </c>
      <c r="J3" s="130" t="s">
        <v>100</v>
      </c>
      <c r="K3" s="131" t="s">
        <v>251</v>
      </c>
      <c r="L3" s="132" t="s">
        <v>252</v>
      </c>
      <c r="M3" s="688"/>
      <c r="N3" s="689"/>
      <c r="O3" s="689"/>
      <c r="P3" s="692"/>
      <c r="Q3" s="678"/>
    </row>
    <row r="4" spans="1:17" s="128" customFormat="1" ht="13.5" customHeight="1" thickBot="1">
      <c r="A4" s="661"/>
      <c r="B4" s="664"/>
      <c r="C4" s="667"/>
      <c r="D4" s="681"/>
      <c r="E4" s="681"/>
      <c r="F4" s="672"/>
      <c r="G4" s="675"/>
      <c r="H4" s="684"/>
      <c r="I4" s="133"/>
      <c r="J4" s="134">
        <v>3</v>
      </c>
      <c r="K4" s="135"/>
      <c r="L4" s="136"/>
      <c r="M4" s="137">
        <v>6.5</v>
      </c>
      <c r="N4" s="137">
        <v>2.04</v>
      </c>
      <c r="O4" s="690"/>
      <c r="P4" s="693"/>
      <c r="Q4" s="679"/>
    </row>
    <row r="5" spans="1:17" s="150" customFormat="1" ht="26.1" customHeight="1">
      <c r="A5" s="138">
        <v>1</v>
      </c>
      <c r="B5" s="189" t="s">
        <v>157</v>
      </c>
      <c r="C5" s="190">
        <v>44287</v>
      </c>
      <c r="D5" s="191">
        <v>44288</v>
      </c>
      <c r="E5" s="191">
        <v>43936</v>
      </c>
      <c r="F5" s="189">
        <v>63</v>
      </c>
      <c r="G5" s="192">
        <v>942</v>
      </c>
      <c r="H5" s="143"/>
      <c r="I5" s="193">
        <f t="shared" ref="I5:I20" si="0">+F5*G5</f>
        <v>59346</v>
      </c>
      <c r="J5" s="145">
        <f>IF(H5=1,INT(I5*$J$4/1000),0)</f>
        <v>0</v>
      </c>
      <c r="K5" s="194">
        <f>IF(I5&lt;88000,ROUNDDOWN(I5*3.063%,),IF(I5&lt;92000,3200,IF(I5&lt;95000,3300,IF(I5&lt;97000,3400,IF(I5&lt;99000,3500,IF(I5&lt;103000,3600,IF(I5&lt;105000,3700,IF(I5&lt;109000,3800,0))))))))</f>
        <v>1817</v>
      </c>
      <c r="L5" s="147">
        <f t="shared" ref="L5:L20" si="1">SUM(I5-K5-J5)</f>
        <v>57529</v>
      </c>
      <c r="M5" s="148">
        <f t="shared" ref="M5:M20" si="2">IF(H5=1,ROUND(I5*$M$4/1000,),0)</f>
        <v>0</v>
      </c>
      <c r="N5" s="148">
        <f t="shared" ref="N5:N19" si="3">ROUND(I5*$N$4/1000,)</f>
        <v>121</v>
      </c>
      <c r="O5" s="148">
        <f t="shared" ref="O5:O20" si="4">SUM(M5:N5)</f>
        <v>121</v>
      </c>
      <c r="P5" s="195" t="s">
        <v>318</v>
      </c>
      <c r="Q5" s="149"/>
    </row>
    <row r="6" spans="1:17" s="150" customFormat="1" ht="26.1" customHeight="1">
      <c r="A6" s="151">
        <v>2</v>
      </c>
      <c r="B6" s="152"/>
      <c r="C6" s="153"/>
      <c r="D6" s="154"/>
      <c r="E6" s="154"/>
      <c r="F6" s="152"/>
      <c r="G6" s="155"/>
      <c r="H6" s="143"/>
      <c r="I6" s="144">
        <f t="shared" si="0"/>
        <v>0</v>
      </c>
      <c r="J6" s="156">
        <f>IF(H6=1,INT(I6*$J$4/1000),0)</f>
        <v>0</v>
      </c>
      <c r="K6" s="146">
        <f t="shared" ref="K6:K20" si="5">IF(I6&lt;88000,ROUNDDOWN(I6*3.063%,),IF(I6&lt;92000,3200,IF(I6&lt;95000,3300,IF(I6&lt;97000,3400,IF(I6&lt;99000,3500,IF(I6&lt;103000,3600,IF(I6&lt;105000,3700,IF(I6&lt;109000,3800,0))))))))</f>
        <v>0</v>
      </c>
      <c r="L6" s="157">
        <f t="shared" si="1"/>
        <v>0</v>
      </c>
      <c r="M6" s="158">
        <f t="shared" si="2"/>
        <v>0</v>
      </c>
      <c r="N6" s="158">
        <f t="shared" si="3"/>
        <v>0</v>
      </c>
      <c r="O6" s="159">
        <f t="shared" si="4"/>
        <v>0</v>
      </c>
      <c r="P6" s="281"/>
      <c r="Q6" s="161"/>
    </row>
    <row r="7" spans="1:17" s="150" customFormat="1" ht="26.1" customHeight="1">
      <c r="A7" s="151">
        <v>3</v>
      </c>
      <c r="B7" s="152" t="s">
        <v>257</v>
      </c>
      <c r="C7" s="153">
        <v>44287</v>
      </c>
      <c r="D7" s="154">
        <v>44293</v>
      </c>
      <c r="E7" s="154">
        <v>44302</v>
      </c>
      <c r="F7" s="152">
        <v>96</v>
      </c>
      <c r="G7" s="155">
        <v>942</v>
      </c>
      <c r="H7" s="196">
        <v>1</v>
      </c>
      <c r="I7" s="144">
        <f t="shared" si="0"/>
        <v>90432</v>
      </c>
      <c r="J7" s="197">
        <f>IF(H7=1,INT(I7*$J$4/1000),0)</f>
        <v>271</v>
      </c>
      <c r="K7" s="146">
        <f t="shared" si="5"/>
        <v>3200</v>
      </c>
      <c r="L7" s="157">
        <f t="shared" si="1"/>
        <v>86961</v>
      </c>
      <c r="M7" s="198">
        <f>IF(H7=1,ROUND(I7*$M$4/1000,),0)</f>
        <v>588</v>
      </c>
      <c r="N7" s="158">
        <f t="shared" si="3"/>
        <v>184</v>
      </c>
      <c r="O7" s="159">
        <f t="shared" si="4"/>
        <v>772</v>
      </c>
      <c r="P7" s="281" t="s">
        <v>319</v>
      </c>
      <c r="Q7" s="161"/>
    </row>
    <row r="8" spans="1:17" s="150" customFormat="1" ht="26.1" customHeight="1">
      <c r="A8" s="151">
        <v>4</v>
      </c>
      <c r="B8" s="152"/>
      <c r="C8" s="153"/>
      <c r="D8" s="154"/>
      <c r="E8" s="154"/>
      <c r="F8" s="152"/>
      <c r="G8" s="155"/>
      <c r="H8" s="143"/>
      <c r="I8" s="144">
        <f t="shared" si="0"/>
        <v>0</v>
      </c>
      <c r="J8" s="156">
        <f>IF(H8=1,INT(I8*$J$4/1000),0)</f>
        <v>0</v>
      </c>
      <c r="K8" s="146">
        <f t="shared" si="5"/>
        <v>0</v>
      </c>
      <c r="L8" s="157">
        <f t="shared" si="1"/>
        <v>0</v>
      </c>
      <c r="M8" s="158">
        <f t="shared" si="2"/>
        <v>0</v>
      </c>
      <c r="N8" s="158">
        <f t="shared" si="3"/>
        <v>0</v>
      </c>
      <c r="O8" s="159">
        <f t="shared" si="4"/>
        <v>0</v>
      </c>
      <c r="P8" s="160"/>
      <c r="Q8" s="161"/>
    </row>
    <row r="9" spans="1:17" s="150" customFormat="1" ht="26.1" customHeight="1">
      <c r="A9" s="151">
        <v>5</v>
      </c>
      <c r="B9" s="152"/>
      <c r="C9" s="153"/>
      <c r="D9" s="154"/>
      <c r="E9" s="154"/>
      <c r="F9" s="152"/>
      <c r="G9" s="155"/>
      <c r="H9" s="143"/>
      <c r="I9" s="144">
        <f t="shared" si="0"/>
        <v>0</v>
      </c>
      <c r="J9" s="156">
        <f t="shared" ref="J9:J19" si="6">IF(H9=1,INT(I9*$J$4/1000),0)</f>
        <v>0</v>
      </c>
      <c r="K9" s="146">
        <f t="shared" si="5"/>
        <v>0</v>
      </c>
      <c r="L9" s="157">
        <f t="shared" si="1"/>
        <v>0</v>
      </c>
      <c r="M9" s="158">
        <f t="shared" si="2"/>
        <v>0</v>
      </c>
      <c r="N9" s="158">
        <f t="shared" si="3"/>
        <v>0</v>
      </c>
      <c r="O9" s="159">
        <f t="shared" si="4"/>
        <v>0</v>
      </c>
      <c r="P9" s="160"/>
      <c r="Q9" s="161"/>
    </row>
    <row r="10" spans="1:17" s="150" customFormat="1" ht="26.1" customHeight="1">
      <c r="A10" s="151">
        <v>6</v>
      </c>
      <c r="B10" s="152"/>
      <c r="C10" s="153"/>
      <c r="D10" s="154"/>
      <c r="E10" s="154"/>
      <c r="F10" s="152"/>
      <c r="G10" s="155"/>
      <c r="H10" s="143"/>
      <c r="I10" s="144">
        <f t="shared" si="0"/>
        <v>0</v>
      </c>
      <c r="J10" s="156">
        <f t="shared" si="6"/>
        <v>0</v>
      </c>
      <c r="K10" s="146">
        <f t="shared" si="5"/>
        <v>0</v>
      </c>
      <c r="L10" s="157">
        <f t="shared" si="1"/>
        <v>0</v>
      </c>
      <c r="M10" s="158">
        <f t="shared" si="2"/>
        <v>0</v>
      </c>
      <c r="N10" s="158">
        <f t="shared" si="3"/>
        <v>0</v>
      </c>
      <c r="O10" s="159">
        <f t="shared" si="4"/>
        <v>0</v>
      </c>
      <c r="P10" s="160"/>
      <c r="Q10" s="161"/>
    </row>
    <row r="11" spans="1:17" s="150" customFormat="1" ht="26.1" customHeight="1">
      <c r="A11" s="151">
        <v>7</v>
      </c>
      <c r="B11" s="152"/>
      <c r="C11" s="153"/>
      <c r="D11" s="154"/>
      <c r="E11" s="154"/>
      <c r="F11" s="152"/>
      <c r="G11" s="155"/>
      <c r="H11" s="143"/>
      <c r="I11" s="144">
        <f t="shared" si="0"/>
        <v>0</v>
      </c>
      <c r="J11" s="156">
        <f t="shared" si="6"/>
        <v>0</v>
      </c>
      <c r="K11" s="146">
        <f t="shared" si="5"/>
        <v>0</v>
      </c>
      <c r="L11" s="157">
        <f t="shared" si="1"/>
        <v>0</v>
      </c>
      <c r="M11" s="158">
        <f t="shared" si="2"/>
        <v>0</v>
      </c>
      <c r="N11" s="158">
        <f t="shared" si="3"/>
        <v>0</v>
      </c>
      <c r="O11" s="159">
        <f t="shared" si="4"/>
        <v>0</v>
      </c>
      <c r="P11" s="160"/>
      <c r="Q11" s="161"/>
    </row>
    <row r="12" spans="1:17" s="150" customFormat="1" ht="26.1" customHeight="1">
      <c r="A12" s="151">
        <v>8</v>
      </c>
      <c r="B12" s="152"/>
      <c r="C12" s="153"/>
      <c r="D12" s="154"/>
      <c r="E12" s="154"/>
      <c r="F12" s="152"/>
      <c r="G12" s="155"/>
      <c r="H12" s="143"/>
      <c r="I12" s="144">
        <f t="shared" si="0"/>
        <v>0</v>
      </c>
      <c r="J12" s="156">
        <f t="shared" si="6"/>
        <v>0</v>
      </c>
      <c r="K12" s="146">
        <f t="shared" si="5"/>
        <v>0</v>
      </c>
      <c r="L12" s="157">
        <f t="shared" si="1"/>
        <v>0</v>
      </c>
      <c r="M12" s="158">
        <f t="shared" si="2"/>
        <v>0</v>
      </c>
      <c r="N12" s="158">
        <f t="shared" si="3"/>
        <v>0</v>
      </c>
      <c r="O12" s="159">
        <f t="shared" si="4"/>
        <v>0</v>
      </c>
      <c r="P12" s="160"/>
      <c r="Q12" s="161"/>
    </row>
    <row r="13" spans="1:17" s="150" customFormat="1" ht="26.1" customHeight="1">
      <c r="A13" s="151">
        <v>9</v>
      </c>
      <c r="B13" s="152"/>
      <c r="C13" s="153"/>
      <c r="D13" s="154"/>
      <c r="E13" s="154"/>
      <c r="F13" s="152"/>
      <c r="G13" s="155"/>
      <c r="H13" s="143"/>
      <c r="I13" s="144">
        <f t="shared" si="0"/>
        <v>0</v>
      </c>
      <c r="J13" s="156">
        <f t="shared" si="6"/>
        <v>0</v>
      </c>
      <c r="K13" s="146">
        <f t="shared" si="5"/>
        <v>0</v>
      </c>
      <c r="L13" s="157">
        <f t="shared" si="1"/>
        <v>0</v>
      </c>
      <c r="M13" s="158">
        <f t="shared" si="2"/>
        <v>0</v>
      </c>
      <c r="N13" s="158">
        <f t="shared" si="3"/>
        <v>0</v>
      </c>
      <c r="O13" s="159">
        <f t="shared" si="4"/>
        <v>0</v>
      </c>
      <c r="P13" s="160"/>
      <c r="Q13" s="161"/>
    </row>
    <row r="14" spans="1:17" s="150" customFormat="1" ht="26.1" customHeight="1">
      <c r="A14" s="151">
        <v>10</v>
      </c>
      <c r="B14" s="152"/>
      <c r="C14" s="153"/>
      <c r="D14" s="154"/>
      <c r="E14" s="154"/>
      <c r="F14" s="152"/>
      <c r="G14" s="155"/>
      <c r="H14" s="143"/>
      <c r="I14" s="144">
        <f t="shared" si="0"/>
        <v>0</v>
      </c>
      <c r="J14" s="156">
        <f t="shared" si="6"/>
        <v>0</v>
      </c>
      <c r="K14" s="146">
        <f t="shared" si="5"/>
        <v>0</v>
      </c>
      <c r="L14" s="157">
        <f t="shared" si="1"/>
        <v>0</v>
      </c>
      <c r="M14" s="158">
        <f t="shared" si="2"/>
        <v>0</v>
      </c>
      <c r="N14" s="158">
        <f t="shared" si="3"/>
        <v>0</v>
      </c>
      <c r="O14" s="159">
        <f t="shared" si="4"/>
        <v>0</v>
      </c>
      <c r="P14" s="160"/>
      <c r="Q14" s="161"/>
    </row>
    <row r="15" spans="1:17" s="150" customFormat="1" ht="26.1" customHeight="1">
      <c r="A15" s="151">
        <v>11</v>
      </c>
      <c r="B15" s="152"/>
      <c r="C15" s="153"/>
      <c r="D15" s="154"/>
      <c r="E15" s="154"/>
      <c r="F15" s="152"/>
      <c r="G15" s="155"/>
      <c r="H15" s="143"/>
      <c r="I15" s="144">
        <f t="shared" si="0"/>
        <v>0</v>
      </c>
      <c r="J15" s="156">
        <f t="shared" si="6"/>
        <v>0</v>
      </c>
      <c r="K15" s="146">
        <f t="shared" si="5"/>
        <v>0</v>
      </c>
      <c r="L15" s="157">
        <f t="shared" si="1"/>
        <v>0</v>
      </c>
      <c r="M15" s="158">
        <f t="shared" si="2"/>
        <v>0</v>
      </c>
      <c r="N15" s="158">
        <f t="shared" si="3"/>
        <v>0</v>
      </c>
      <c r="O15" s="159">
        <f t="shared" si="4"/>
        <v>0</v>
      </c>
      <c r="P15" s="160"/>
      <c r="Q15" s="161"/>
    </row>
    <row r="16" spans="1:17" s="150" customFormat="1" ht="26.1" customHeight="1">
      <c r="A16" s="151">
        <v>12</v>
      </c>
      <c r="B16" s="152"/>
      <c r="C16" s="153"/>
      <c r="D16" s="154"/>
      <c r="E16" s="154"/>
      <c r="F16" s="152"/>
      <c r="G16" s="155"/>
      <c r="H16" s="143"/>
      <c r="I16" s="144">
        <f t="shared" si="0"/>
        <v>0</v>
      </c>
      <c r="J16" s="156">
        <f t="shared" si="6"/>
        <v>0</v>
      </c>
      <c r="K16" s="146">
        <f t="shared" si="5"/>
        <v>0</v>
      </c>
      <c r="L16" s="157">
        <f t="shared" si="1"/>
        <v>0</v>
      </c>
      <c r="M16" s="158">
        <f t="shared" si="2"/>
        <v>0</v>
      </c>
      <c r="N16" s="158">
        <f t="shared" si="3"/>
        <v>0</v>
      </c>
      <c r="O16" s="159">
        <f t="shared" si="4"/>
        <v>0</v>
      </c>
      <c r="P16" s="160"/>
      <c r="Q16" s="161"/>
    </row>
    <row r="17" spans="1:17" s="150" customFormat="1" ht="26.1" customHeight="1">
      <c r="A17" s="151">
        <v>13</v>
      </c>
      <c r="B17" s="152"/>
      <c r="C17" s="153"/>
      <c r="D17" s="154"/>
      <c r="E17" s="154"/>
      <c r="F17" s="152"/>
      <c r="G17" s="155"/>
      <c r="H17" s="143"/>
      <c r="I17" s="144">
        <f t="shared" si="0"/>
        <v>0</v>
      </c>
      <c r="J17" s="156">
        <f t="shared" si="6"/>
        <v>0</v>
      </c>
      <c r="K17" s="146">
        <f t="shared" si="5"/>
        <v>0</v>
      </c>
      <c r="L17" s="157">
        <f t="shared" si="1"/>
        <v>0</v>
      </c>
      <c r="M17" s="158">
        <f t="shared" si="2"/>
        <v>0</v>
      </c>
      <c r="N17" s="158">
        <f t="shared" si="3"/>
        <v>0</v>
      </c>
      <c r="O17" s="159">
        <f t="shared" si="4"/>
        <v>0</v>
      </c>
      <c r="P17" s="160"/>
      <c r="Q17" s="161"/>
    </row>
    <row r="18" spans="1:17" s="150" customFormat="1" ht="26.1" customHeight="1">
      <c r="A18" s="151">
        <v>14</v>
      </c>
      <c r="B18" s="152"/>
      <c r="C18" s="153"/>
      <c r="D18" s="154"/>
      <c r="E18" s="154"/>
      <c r="F18" s="152"/>
      <c r="G18" s="155"/>
      <c r="H18" s="143"/>
      <c r="I18" s="144">
        <f t="shared" si="0"/>
        <v>0</v>
      </c>
      <c r="J18" s="156">
        <f t="shared" si="6"/>
        <v>0</v>
      </c>
      <c r="K18" s="146">
        <f t="shared" si="5"/>
        <v>0</v>
      </c>
      <c r="L18" s="157">
        <f t="shared" si="1"/>
        <v>0</v>
      </c>
      <c r="M18" s="158">
        <f t="shared" si="2"/>
        <v>0</v>
      </c>
      <c r="N18" s="158">
        <f t="shared" si="3"/>
        <v>0</v>
      </c>
      <c r="O18" s="159">
        <f t="shared" si="4"/>
        <v>0</v>
      </c>
      <c r="P18" s="160"/>
      <c r="Q18" s="161"/>
    </row>
    <row r="19" spans="1:17" s="150" customFormat="1" ht="26.1" customHeight="1">
      <c r="A19" s="151">
        <v>15</v>
      </c>
      <c r="B19" s="152"/>
      <c r="C19" s="153"/>
      <c r="D19" s="154"/>
      <c r="E19" s="154"/>
      <c r="F19" s="152"/>
      <c r="G19" s="155"/>
      <c r="H19" s="143"/>
      <c r="I19" s="144">
        <f t="shared" si="0"/>
        <v>0</v>
      </c>
      <c r="J19" s="156">
        <f t="shared" si="6"/>
        <v>0</v>
      </c>
      <c r="K19" s="146">
        <f t="shared" si="5"/>
        <v>0</v>
      </c>
      <c r="L19" s="157">
        <f t="shared" si="1"/>
        <v>0</v>
      </c>
      <c r="M19" s="158">
        <f t="shared" si="2"/>
        <v>0</v>
      </c>
      <c r="N19" s="158">
        <f t="shared" si="3"/>
        <v>0</v>
      </c>
      <c r="O19" s="159">
        <f t="shared" si="4"/>
        <v>0</v>
      </c>
      <c r="P19" s="160"/>
      <c r="Q19" s="161"/>
    </row>
    <row r="20" spans="1:17" s="41" customFormat="1" ht="26.1" customHeight="1" thickBot="1">
      <c r="A20" s="162">
        <v>16</v>
      </c>
      <c r="B20" s="60"/>
      <c r="C20" s="163"/>
      <c r="D20" s="164"/>
      <c r="E20" s="164"/>
      <c r="F20" s="165"/>
      <c r="G20" s="166"/>
      <c r="H20" s="167"/>
      <c r="I20" s="168">
        <f t="shared" si="0"/>
        <v>0</v>
      </c>
      <c r="J20" s="169">
        <f>IF(H20=1,INT(I20*$J$4/1000),0)</f>
        <v>0</v>
      </c>
      <c r="K20" s="170">
        <f t="shared" si="5"/>
        <v>0</v>
      </c>
      <c r="L20" s="171">
        <f t="shared" si="1"/>
        <v>0</v>
      </c>
      <c r="M20" s="158">
        <f t="shared" si="2"/>
        <v>0</v>
      </c>
      <c r="N20" s="158">
        <f>ROUND(I20*$N$4/1000,)</f>
        <v>0</v>
      </c>
      <c r="O20" s="172">
        <f t="shared" si="4"/>
        <v>0</v>
      </c>
      <c r="P20" s="173"/>
      <c r="Q20" s="61"/>
    </row>
    <row r="21" spans="1:17" s="41" customFormat="1" ht="26.1" customHeight="1" thickBot="1">
      <c r="A21" s="174"/>
      <c r="B21" s="175" t="s">
        <v>253</v>
      </c>
      <c r="C21" s="175"/>
      <c r="D21" s="176"/>
      <c r="E21" s="176"/>
      <c r="F21" s="177"/>
      <c r="G21" s="178"/>
      <c r="H21" s="179"/>
      <c r="I21" s="180">
        <f t="shared" ref="I21:O21" si="7">SUM(I5:I20)</f>
        <v>149778</v>
      </c>
      <c r="J21" s="181">
        <f t="shared" si="7"/>
        <v>271</v>
      </c>
      <c r="K21" s="182">
        <f t="shared" si="7"/>
        <v>5017</v>
      </c>
      <c r="L21" s="183">
        <f t="shared" si="7"/>
        <v>144490</v>
      </c>
      <c r="M21" s="184">
        <f t="shared" si="7"/>
        <v>588</v>
      </c>
      <c r="N21" s="184">
        <f t="shared" si="7"/>
        <v>305</v>
      </c>
      <c r="O21" s="184">
        <f t="shared" si="7"/>
        <v>893</v>
      </c>
      <c r="P21" s="185">
        <f>O21+I21</f>
        <v>150671</v>
      </c>
      <c r="Q21" s="186"/>
    </row>
    <row r="22" spans="1:17" ht="26.1" customHeight="1">
      <c r="B22" s="187" t="s">
        <v>254</v>
      </c>
    </row>
    <row r="23" spans="1:17" ht="26.1" customHeight="1">
      <c r="B23" s="187" t="s">
        <v>255</v>
      </c>
    </row>
  </sheetData>
  <mergeCells count="19">
    <mergeCell ref="B1:E1"/>
    <mergeCell ref="F1:G1"/>
    <mergeCell ref="H1:K1"/>
    <mergeCell ref="M1:P1"/>
    <mergeCell ref="A2:A4"/>
    <mergeCell ref="B2:B4"/>
    <mergeCell ref="C2:C4"/>
    <mergeCell ref="D2:E2"/>
    <mergeCell ref="F2:F4"/>
    <mergeCell ref="G2:G4"/>
    <mergeCell ref="Q2:Q4"/>
    <mergeCell ref="D3:D4"/>
    <mergeCell ref="E3:E4"/>
    <mergeCell ref="H2:H4"/>
    <mergeCell ref="J2:K2"/>
    <mergeCell ref="M2:M3"/>
    <mergeCell ref="N2:N3"/>
    <mergeCell ref="O2:O4"/>
    <mergeCell ref="P2:P4"/>
  </mergeCells>
  <phoneticPr fontId="2"/>
  <pageMargins left="0.78740157480314965" right="0.23" top="0.78740157480314965" bottom="0.45" header="0.51181102362204722" footer="0.24"/>
  <pageSetup paperSize="9" scale="92" orientation="landscape" cellComments="asDisplayed" horizontalDpi="4294967292" verticalDpi="400" r:id="rId1"/>
  <headerFooter alignWithMargins="0"/>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F3914B-8883-499A-B69C-D0BE72E9F2EF}">
  <dimension ref="A1"/>
  <sheetViews>
    <sheetView workbookViewId="0"/>
  </sheetViews>
  <sheetFormatPr defaultRowHeight="13.2"/>
  <sheetData/>
  <phoneticPr fontId="2"/>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8037F6-62E2-4137-AAC7-4C5818155AE3}">
  <sheetPr>
    <pageSetUpPr fitToPage="1"/>
  </sheetPr>
  <dimension ref="A1:G38"/>
  <sheetViews>
    <sheetView tabSelected="1" zoomScale="80" zoomScaleNormal="80" zoomScaleSheetLayoutView="70" workbookViewId="0">
      <selection activeCell="C26" sqref="C26:D26"/>
    </sheetView>
  </sheetViews>
  <sheetFormatPr defaultColWidth="9" defaultRowHeight="13.2"/>
  <cols>
    <col min="1" max="1" width="4.33203125" style="1" customWidth="1"/>
    <col min="2" max="2" width="13" style="1" bestFit="1" customWidth="1"/>
    <col min="3" max="3" width="19" style="1" customWidth="1"/>
    <col min="4" max="4" width="59.21875" style="1" customWidth="1"/>
    <col min="5" max="5" width="3" style="1" customWidth="1"/>
    <col min="6" max="6" width="11.6640625" style="1" hidden="1" customWidth="1"/>
    <col min="7" max="7" width="29.6640625" style="1" hidden="1" customWidth="1"/>
    <col min="8" max="16384" width="9" style="1"/>
  </cols>
  <sheetData>
    <row r="1" spans="1:5" ht="21" customHeight="1">
      <c r="A1" s="283" t="s">
        <v>261</v>
      </c>
      <c r="B1" s="283"/>
      <c r="C1" s="283"/>
      <c r="D1" s="283"/>
      <c r="E1" s="283"/>
    </row>
    <row r="2" spans="1:5" ht="12" customHeight="1">
      <c r="A2" s="284"/>
      <c r="B2" s="284"/>
      <c r="C2" s="284"/>
      <c r="D2" s="284"/>
      <c r="E2" s="284"/>
    </row>
    <row r="3" spans="1:5" ht="12" customHeight="1">
      <c r="A3" s="284"/>
      <c r="B3" s="284"/>
      <c r="C3" s="284"/>
      <c r="D3" s="284"/>
      <c r="E3" s="284"/>
    </row>
    <row r="4" spans="1:5" ht="18.75" customHeight="1">
      <c r="A4" s="284" t="s">
        <v>6</v>
      </c>
      <c r="B4" s="284"/>
      <c r="C4" s="284"/>
      <c r="D4" s="284"/>
      <c r="E4" s="284"/>
    </row>
    <row r="5" spans="1:5" ht="12" customHeight="1">
      <c r="A5" s="284"/>
      <c r="B5" s="284"/>
      <c r="C5" s="284"/>
      <c r="D5" s="284"/>
      <c r="E5" s="284"/>
    </row>
    <row r="6" spans="1:5" ht="12" customHeight="1">
      <c r="A6" s="284"/>
      <c r="B6" s="284"/>
      <c r="C6" s="284"/>
      <c r="D6" s="284"/>
      <c r="E6" s="284"/>
    </row>
    <row r="7" spans="1:5" ht="18.75" customHeight="1">
      <c r="A7" s="284" t="s">
        <v>185</v>
      </c>
      <c r="B7" s="284"/>
      <c r="C7" s="284"/>
      <c r="D7" s="284"/>
      <c r="E7" s="284"/>
    </row>
    <row r="8" spans="1:5" ht="18.75" customHeight="1">
      <c r="A8" s="284" t="s">
        <v>186</v>
      </c>
      <c r="B8" s="284"/>
      <c r="C8" s="284"/>
      <c r="D8" s="284"/>
      <c r="E8" s="284"/>
    </row>
    <row r="9" spans="1:5" ht="21" customHeight="1">
      <c r="A9" s="284"/>
      <c r="B9" s="284"/>
      <c r="C9" s="284"/>
      <c r="D9" s="284"/>
      <c r="E9" s="284"/>
    </row>
    <row r="10" spans="1:5" ht="16.5" customHeight="1">
      <c r="A10" s="285" t="s">
        <v>7</v>
      </c>
      <c r="B10" s="285"/>
      <c r="C10" s="285"/>
      <c r="D10" s="285"/>
      <c r="E10" s="285"/>
    </row>
    <row r="11" spans="1:5" ht="21" customHeight="1">
      <c r="A11" s="284"/>
      <c r="B11" s="284"/>
      <c r="C11" s="284"/>
      <c r="D11" s="284"/>
      <c r="E11" s="284"/>
    </row>
    <row r="12" spans="1:5" ht="16.5" customHeight="1">
      <c r="A12" s="284" t="s">
        <v>99</v>
      </c>
      <c r="B12" s="284"/>
      <c r="C12" s="284"/>
      <c r="D12" s="284"/>
      <c r="E12" s="284"/>
    </row>
    <row r="13" spans="1:5" ht="17.25" customHeight="1">
      <c r="A13" s="284"/>
      <c r="B13" s="284"/>
      <c r="C13" s="284"/>
      <c r="D13" s="284"/>
      <c r="E13" s="284"/>
    </row>
    <row r="14" spans="1:5" ht="21" customHeight="1">
      <c r="A14" s="285" t="s">
        <v>8</v>
      </c>
      <c r="B14" s="285"/>
      <c r="C14" s="285"/>
      <c r="D14" s="285"/>
      <c r="E14" s="285"/>
    </row>
    <row r="15" spans="1:5" ht="17.25" customHeight="1">
      <c r="A15" s="2"/>
      <c r="B15" s="2"/>
      <c r="C15" s="2"/>
      <c r="D15" s="2"/>
      <c r="E15" s="2"/>
    </row>
    <row r="16" spans="1:5" ht="24.75" customHeight="1">
      <c r="B16" s="206" t="s">
        <v>114</v>
      </c>
      <c r="C16" s="286" t="s">
        <v>262</v>
      </c>
      <c r="D16" s="287"/>
    </row>
    <row r="17" spans="2:7" ht="24.75" customHeight="1">
      <c r="B17" s="3" t="s">
        <v>1</v>
      </c>
      <c r="C17" s="288" t="s">
        <v>263</v>
      </c>
      <c r="D17" s="289"/>
    </row>
    <row r="18" spans="2:7" ht="24.75" customHeight="1">
      <c r="B18" s="290" t="s">
        <v>0</v>
      </c>
      <c r="C18" s="286" t="s">
        <v>264</v>
      </c>
      <c r="D18" s="292"/>
    </row>
    <row r="19" spans="2:7" ht="24.75" customHeight="1">
      <c r="B19" s="291"/>
      <c r="C19" s="293" t="str">
        <f>"（勤務日数　"&amp;F19&amp;" 日間　"&amp;G19&amp;" 時間）"</f>
        <v>（勤務日数　6 日間　26 時間）</v>
      </c>
      <c r="D19" s="294"/>
      <c r="F19" s="1">
        <f>④出勤予定表4月!AA42+④出勤予定表5月!AA42</f>
        <v>6</v>
      </c>
      <c r="G19" s="1">
        <f>④出勤予定表4月!AA43+④出勤予定表5月!AA43</f>
        <v>26</v>
      </c>
    </row>
    <row r="20" spans="2:7" ht="24.75" customHeight="1">
      <c r="B20" s="296" t="s">
        <v>53</v>
      </c>
      <c r="C20" s="286" t="s">
        <v>265</v>
      </c>
      <c r="D20" s="292"/>
    </row>
    <row r="21" spans="2:7" ht="24.75" customHeight="1">
      <c r="B21" s="297"/>
      <c r="C21" s="288"/>
      <c r="D21" s="298"/>
    </row>
    <row r="22" spans="2:7" ht="62.25" customHeight="1">
      <c r="B22" s="4" t="s">
        <v>3</v>
      </c>
      <c r="C22" s="299" t="s">
        <v>312</v>
      </c>
      <c r="D22" s="300"/>
    </row>
    <row r="23" spans="2:7" ht="44.25" customHeight="1">
      <c r="B23" s="3" t="s">
        <v>4</v>
      </c>
      <c r="C23" s="299" t="s">
        <v>260</v>
      </c>
      <c r="D23" s="300"/>
    </row>
    <row r="24" spans="2:7" ht="44.25" customHeight="1">
      <c r="B24" s="76" t="s">
        <v>100</v>
      </c>
      <c r="C24" s="76" t="s">
        <v>189</v>
      </c>
      <c r="D24" s="4" t="s">
        <v>190</v>
      </c>
    </row>
    <row r="25" spans="2:7" ht="24.75" customHeight="1">
      <c r="B25" s="301" t="s">
        <v>9</v>
      </c>
      <c r="C25" s="303" t="s">
        <v>333</v>
      </c>
      <c r="D25" s="287"/>
    </row>
    <row r="26" spans="2:7" ht="24.75" customHeight="1">
      <c r="B26" s="302"/>
      <c r="C26" s="304" t="s">
        <v>153</v>
      </c>
      <c r="D26" s="289"/>
    </row>
    <row r="27" spans="2:7" ht="44.25" customHeight="1">
      <c r="B27" s="296" t="s">
        <v>110</v>
      </c>
      <c r="C27" s="76" t="s">
        <v>191</v>
      </c>
      <c r="D27" s="89" t="s">
        <v>328</v>
      </c>
    </row>
    <row r="28" spans="2:7" ht="24.75" customHeight="1">
      <c r="B28" s="305"/>
      <c r="C28" s="307" t="s">
        <v>193</v>
      </c>
      <c r="D28" s="308"/>
    </row>
    <row r="29" spans="2:7" ht="24.75" customHeight="1">
      <c r="B29" s="305"/>
      <c r="C29" s="307" t="s">
        <v>194</v>
      </c>
      <c r="D29" s="309"/>
    </row>
    <row r="30" spans="2:7" ht="24.75" customHeight="1">
      <c r="B30" s="306"/>
      <c r="C30" s="310" t="s">
        <v>142</v>
      </c>
      <c r="D30" s="311"/>
    </row>
    <row r="31" spans="2:7" ht="39" customHeight="1">
      <c r="B31" s="105" t="s">
        <v>10</v>
      </c>
      <c r="C31" s="209" t="s">
        <v>191</v>
      </c>
      <c r="D31" s="210"/>
    </row>
    <row r="32" spans="2:7" ht="44.25" customHeight="1">
      <c r="B32" s="3" t="s">
        <v>5</v>
      </c>
      <c r="C32" s="312" t="s">
        <v>332</v>
      </c>
      <c r="D32" s="313"/>
    </row>
    <row r="33" spans="2:4">
      <c r="B33" s="32" t="s">
        <v>51</v>
      </c>
      <c r="C33" s="32"/>
      <c r="D33" s="5"/>
    </row>
    <row r="34" spans="2:4">
      <c r="B34" s="295" t="s">
        <v>101</v>
      </c>
      <c r="C34" s="295"/>
      <c r="D34" s="295"/>
    </row>
    <row r="35" spans="2:4">
      <c r="B35" s="31" t="s">
        <v>102</v>
      </c>
      <c r="C35" s="31"/>
      <c r="D35" s="31"/>
    </row>
    <row r="36" spans="2:4">
      <c r="B36" s="31" t="s">
        <v>52</v>
      </c>
      <c r="C36" s="31"/>
    </row>
    <row r="37" spans="2:4">
      <c r="B37" s="31" t="s">
        <v>195</v>
      </c>
      <c r="C37" s="31"/>
    </row>
    <row r="38" spans="2:4">
      <c r="B38" s="31" t="s">
        <v>111</v>
      </c>
      <c r="C38" s="31"/>
    </row>
  </sheetData>
  <mergeCells count="33">
    <mergeCell ref="B34:D34"/>
    <mergeCell ref="B20:B21"/>
    <mergeCell ref="C20:D20"/>
    <mergeCell ref="C21:D21"/>
    <mergeCell ref="C22:D22"/>
    <mergeCell ref="C23:D23"/>
    <mergeCell ref="B25:B26"/>
    <mergeCell ref="C25:D25"/>
    <mergeCell ref="C26:D26"/>
    <mergeCell ref="B27:B30"/>
    <mergeCell ref="C28:D28"/>
    <mergeCell ref="C29:D29"/>
    <mergeCell ref="C30:D30"/>
    <mergeCell ref="C32:D32"/>
    <mergeCell ref="A13:E13"/>
    <mergeCell ref="A14:E14"/>
    <mergeCell ref="C16:D16"/>
    <mergeCell ref="C17:D17"/>
    <mergeCell ref="B18:B19"/>
    <mergeCell ref="C18:D18"/>
    <mergeCell ref="C19:D19"/>
    <mergeCell ref="A12:E12"/>
    <mergeCell ref="A1:E1"/>
    <mergeCell ref="A2:E2"/>
    <mergeCell ref="A3:E3"/>
    <mergeCell ref="A4:E4"/>
    <mergeCell ref="A5:E5"/>
    <mergeCell ref="A6:E6"/>
    <mergeCell ref="A7:E7"/>
    <mergeCell ref="A8:E8"/>
    <mergeCell ref="A9:E9"/>
    <mergeCell ref="A10:E10"/>
    <mergeCell ref="A11:E11"/>
  </mergeCells>
  <phoneticPr fontId="2"/>
  <pageMargins left="0.74803149606299213" right="0.74803149606299213" top="0.98425196850393704" bottom="0.78740157480314965" header="0.51181102362204722" footer="0.51181102362204722"/>
  <pageSetup paperSize="9" scale="86" orientation="portrait" blackAndWhite="1" r:id="rId1"/>
  <headerFooter alignWithMargins="0"/>
  <drawing r:id="rId2"/>
  <legacyDrawing r:id="rId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43"/>
  <sheetViews>
    <sheetView workbookViewId="0">
      <selection activeCell="B22" sqref="B22"/>
    </sheetView>
  </sheetViews>
  <sheetFormatPr defaultRowHeight="13.2"/>
  <cols>
    <col min="1" max="1" width="14.88671875" customWidth="1"/>
    <col min="2" max="2" width="11.6640625" style="100" bestFit="1" customWidth="1"/>
  </cols>
  <sheetData>
    <row r="1" spans="1:2">
      <c r="A1" s="65" t="s">
        <v>173</v>
      </c>
    </row>
    <row r="2" spans="1:2">
      <c r="A2" t="s">
        <v>160</v>
      </c>
      <c r="B2" s="100">
        <v>45045</v>
      </c>
    </row>
    <row r="3" spans="1:2">
      <c r="A3" t="s">
        <v>161</v>
      </c>
      <c r="B3" s="100">
        <v>45049</v>
      </c>
    </row>
    <row r="4" spans="1:2">
      <c r="A4" t="s">
        <v>162</v>
      </c>
      <c r="B4" s="100">
        <v>45050</v>
      </c>
    </row>
    <row r="5" spans="1:2">
      <c r="A5" t="s">
        <v>163</v>
      </c>
      <c r="B5" s="100">
        <v>45051</v>
      </c>
    </row>
    <row r="6" spans="1:2">
      <c r="A6" t="s">
        <v>164</v>
      </c>
      <c r="B6" s="100">
        <v>45231</v>
      </c>
    </row>
    <row r="7" spans="1:2">
      <c r="A7" t="s">
        <v>165</v>
      </c>
      <c r="B7" s="100">
        <v>45233</v>
      </c>
    </row>
    <row r="8" spans="1:2">
      <c r="A8" t="s">
        <v>166</v>
      </c>
      <c r="B8" s="100">
        <v>45253</v>
      </c>
    </row>
    <row r="9" spans="1:2">
      <c r="A9" t="s">
        <v>158</v>
      </c>
      <c r="B9" s="100">
        <v>45292</v>
      </c>
    </row>
    <row r="10" spans="1:2">
      <c r="A10" t="s">
        <v>159</v>
      </c>
      <c r="B10" s="100">
        <v>45333</v>
      </c>
    </row>
    <row r="11" spans="1:2">
      <c r="A11" t="s">
        <v>181</v>
      </c>
      <c r="B11" s="100">
        <v>45345</v>
      </c>
    </row>
    <row r="13" spans="1:2">
      <c r="A13" s="65" t="s">
        <v>174</v>
      </c>
    </row>
    <row r="14" spans="1:2">
      <c r="A14" t="s">
        <v>169</v>
      </c>
      <c r="B14" s="100">
        <v>45124</v>
      </c>
    </row>
    <row r="15" spans="1:2">
      <c r="A15" t="s">
        <v>324</v>
      </c>
      <c r="B15" s="100">
        <v>45208</v>
      </c>
    </row>
    <row r="16" spans="1:2">
      <c r="A16" t="s">
        <v>170</v>
      </c>
      <c r="B16" s="100">
        <v>45187</v>
      </c>
    </row>
    <row r="17" spans="1:2">
      <c r="A17" t="s">
        <v>171</v>
      </c>
      <c r="B17" s="100">
        <v>45192</v>
      </c>
    </row>
    <row r="18" spans="1:2">
      <c r="A18" t="s">
        <v>167</v>
      </c>
      <c r="B18" s="100">
        <v>45299</v>
      </c>
    </row>
    <row r="19" spans="1:2">
      <c r="A19" t="s">
        <v>168</v>
      </c>
      <c r="B19" s="100">
        <v>45371</v>
      </c>
    </row>
    <row r="21" spans="1:2">
      <c r="A21" s="65" t="s">
        <v>172</v>
      </c>
    </row>
    <row r="22" spans="1:2">
      <c r="A22" s="65"/>
      <c r="B22" s="100">
        <v>45334</v>
      </c>
    </row>
    <row r="24" spans="1:2">
      <c r="A24" s="65" t="s">
        <v>175</v>
      </c>
    </row>
    <row r="25" spans="1:2">
      <c r="A25" s="65"/>
      <c r="B25" s="100">
        <v>45152</v>
      </c>
    </row>
    <row r="26" spans="1:2">
      <c r="A26" s="65"/>
      <c r="B26" s="100">
        <v>45153</v>
      </c>
    </row>
    <row r="27" spans="1:2">
      <c r="A27" s="65"/>
      <c r="B27" s="100">
        <v>45154</v>
      </c>
    </row>
    <row r="28" spans="1:2">
      <c r="A28" s="65"/>
      <c r="B28" s="100">
        <v>45288</v>
      </c>
    </row>
    <row r="29" spans="1:2">
      <c r="B29" s="100">
        <v>45289</v>
      </c>
    </row>
    <row r="30" spans="1:2">
      <c r="B30" s="100">
        <v>45293</v>
      </c>
    </row>
    <row r="31" spans="1:2">
      <c r="B31" s="100">
        <v>45294</v>
      </c>
    </row>
    <row r="37" spans="1:2">
      <c r="A37" s="65" t="s">
        <v>325</v>
      </c>
    </row>
    <row r="38" spans="1:2">
      <c r="B38" s="100">
        <v>45304</v>
      </c>
    </row>
    <row r="39" spans="1:2">
      <c r="B39" s="100">
        <v>45305</v>
      </c>
    </row>
    <row r="40" spans="1:2">
      <c r="A40" s="65" t="s">
        <v>259</v>
      </c>
    </row>
    <row r="41" spans="1:2">
      <c r="B41" s="100">
        <v>45347</v>
      </c>
    </row>
    <row r="42" spans="1:2">
      <c r="A42" s="65" t="s">
        <v>266</v>
      </c>
    </row>
    <row r="43" spans="1:2">
      <c r="B43" s="100">
        <v>45363</v>
      </c>
    </row>
  </sheetData>
  <phoneticPr fontId="2"/>
  <pageMargins left="0.7" right="0.7" top="0.75" bottom="0.75" header="0.3" footer="0.3"/>
  <pageSetup paperSize="9" orientation="portrait" horizontalDpi="4294967294"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0ADF92-E74D-494D-85D1-C402375CC75D}">
  <dimension ref="A1"/>
  <sheetViews>
    <sheetView workbookViewId="0"/>
  </sheetViews>
  <sheetFormatPr defaultRowHeight="13.2"/>
  <sheetData/>
  <phoneticPr fontId="2"/>
  <pageMargins left="0.7" right="0.7" top="0.75" bottom="0.75" header="0.3" footer="0.3"/>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CD6471-DD59-4434-B4E6-9869B7D6902F}">
  <sheetPr>
    <pageSetUpPr fitToPage="1"/>
  </sheetPr>
  <dimension ref="A1:E29"/>
  <sheetViews>
    <sheetView zoomScale="80" zoomScaleNormal="80" workbookViewId="0">
      <selection sqref="A1:E1"/>
    </sheetView>
  </sheetViews>
  <sheetFormatPr defaultRowHeight="13.2"/>
  <cols>
    <col min="1" max="1" width="10.6640625" customWidth="1"/>
    <col min="2" max="2" width="8.109375" customWidth="1"/>
    <col min="3" max="3" width="42.6640625" customWidth="1"/>
    <col min="5" max="5" width="16.6640625" customWidth="1"/>
  </cols>
  <sheetData>
    <row r="1" spans="1:5" ht="21">
      <c r="A1" s="332" t="s">
        <v>108</v>
      </c>
      <c r="B1" s="332"/>
      <c r="C1" s="332"/>
      <c r="D1" s="332"/>
      <c r="E1" s="332"/>
    </row>
    <row r="2" spans="1:5" ht="20.25" customHeight="1"/>
    <row r="3" spans="1:5" ht="21" customHeight="1">
      <c r="A3" s="333" t="s">
        <v>313</v>
      </c>
      <c r="B3" s="334"/>
      <c r="C3" s="334"/>
      <c r="D3" s="334"/>
      <c r="E3" s="334"/>
    </row>
    <row r="4" spans="1:5" ht="24" customHeight="1">
      <c r="A4" s="75" t="s">
        <v>91</v>
      </c>
      <c r="B4" s="335"/>
      <c r="C4" s="335"/>
      <c r="D4" s="274" t="s">
        <v>196</v>
      </c>
      <c r="E4" s="336"/>
    </row>
    <row r="5" spans="1:5" ht="45" customHeight="1">
      <c r="A5" s="273" t="s">
        <v>69</v>
      </c>
      <c r="B5" s="340"/>
      <c r="C5" s="340"/>
      <c r="D5" s="274" t="s">
        <v>92</v>
      </c>
      <c r="E5" s="337"/>
    </row>
    <row r="6" spans="1:5" ht="24" customHeight="1">
      <c r="A6" s="275" t="s">
        <v>78</v>
      </c>
      <c r="B6" s="314" t="s">
        <v>197</v>
      </c>
      <c r="C6" s="314"/>
      <c r="D6" s="314"/>
      <c r="E6" s="338"/>
    </row>
    <row r="7" spans="1:5" ht="24" customHeight="1">
      <c r="A7" s="75" t="s">
        <v>91</v>
      </c>
      <c r="B7" s="335"/>
      <c r="C7" s="335"/>
      <c r="D7" s="335"/>
      <c r="E7" s="339"/>
    </row>
    <row r="8" spans="1:5" ht="24" customHeight="1">
      <c r="A8" s="318" t="s">
        <v>93</v>
      </c>
      <c r="B8" s="320" t="s">
        <v>177</v>
      </c>
      <c r="C8" s="321"/>
      <c r="D8" s="322"/>
      <c r="E8" s="277" t="s">
        <v>94</v>
      </c>
    </row>
    <row r="9" spans="1:5" ht="24" customHeight="1">
      <c r="A9" s="319"/>
      <c r="B9" s="323"/>
      <c r="C9" s="324"/>
      <c r="D9" s="325"/>
      <c r="E9" s="326" t="s">
        <v>199</v>
      </c>
    </row>
    <row r="10" spans="1:5" ht="24" customHeight="1">
      <c r="A10" s="319"/>
      <c r="B10" s="323"/>
      <c r="C10" s="324"/>
      <c r="D10" s="325"/>
      <c r="E10" s="327"/>
    </row>
    <row r="11" spans="1:5" ht="24" customHeight="1">
      <c r="A11" s="319"/>
      <c r="B11" s="328" t="s">
        <v>200</v>
      </c>
      <c r="C11" s="329"/>
      <c r="D11" s="330"/>
      <c r="E11" s="327"/>
    </row>
    <row r="12" spans="1:5" ht="28.5" customHeight="1">
      <c r="A12" s="274" t="s">
        <v>95</v>
      </c>
      <c r="B12" s="273" t="s">
        <v>96</v>
      </c>
      <c r="C12" s="331" t="s">
        <v>97</v>
      </c>
      <c r="D12" s="331"/>
      <c r="E12" s="317"/>
    </row>
    <row r="13" spans="1:5" ht="30" customHeight="1">
      <c r="A13" s="72">
        <v>2016</v>
      </c>
      <c r="B13" s="72">
        <v>4</v>
      </c>
      <c r="C13" s="314" t="s">
        <v>335</v>
      </c>
      <c r="D13" s="314"/>
      <c r="E13" s="314"/>
    </row>
    <row r="14" spans="1:5" ht="30" customHeight="1">
      <c r="A14" s="72">
        <v>2019</v>
      </c>
      <c r="B14" s="72">
        <v>3</v>
      </c>
      <c r="C14" s="314" t="s">
        <v>178</v>
      </c>
      <c r="D14" s="314"/>
      <c r="E14" s="314"/>
    </row>
    <row r="15" spans="1:5" ht="30" customHeight="1">
      <c r="A15" s="72">
        <v>2019</v>
      </c>
      <c r="B15" s="72">
        <v>4</v>
      </c>
      <c r="C15" s="314" t="s">
        <v>131</v>
      </c>
      <c r="D15" s="314"/>
      <c r="E15" s="314"/>
    </row>
    <row r="16" spans="1:5" ht="30" customHeight="1">
      <c r="A16" s="72">
        <v>2023</v>
      </c>
      <c r="B16" s="72">
        <v>3</v>
      </c>
      <c r="C16" s="314" t="s">
        <v>132</v>
      </c>
      <c r="D16" s="314"/>
      <c r="E16" s="314"/>
    </row>
    <row r="17" spans="1:5" ht="30" customHeight="1">
      <c r="A17" s="72">
        <v>2023</v>
      </c>
      <c r="B17" s="72">
        <v>4</v>
      </c>
      <c r="C17" s="314" t="s">
        <v>133</v>
      </c>
      <c r="D17" s="314"/>
      <c r="E17" s="314"/>
    </row>
    <row r="18" spans="1:5" ht="30" customHeight="1">
      <c r="A18" s="276"/>
      <c r="B18" s="74"/>
      <c r="C18" s="316" t="s">
        <v>134</v>
      </c>
      <c r="D18" s="315"/>
      <c r="E18" s="315"/>
    </row>
    <row r="19" spans="1:5" ht="30" customHeight="1">
      <c r="A19" s="276"/>
      <c r="B19" s="74"/>
      <c r="C19" s="315"/>
      <c r="D19" s="315"/>
      <c r="E19" s="315"/>
    </row>
    <row r="20" spans="1:5" ht="30" customHeight="1">
      <c r="A20" s="276"/>
      <c r="B20" s="74"/>
      <c r="C20" s="315"/>
      <c r="D20" s="315"/>
      <c r="E20" s="315"/>
    </row>
    <row r="21" spans="1:5" ht="30" customHeight="1">
      <c r="A21" s="276"/>
      <c r="B21" s="74"/>
      <c r="C21" s="315"/>
      <c r="D21" s="315"/>
      <c r="E21" s="315"/>
    </row>
    <row r="22" spans="1:5" ht="30" customHeight="1">
      <c r="A22" s="276"/>
      <c r="B22" s="74"/>
      <c r="C22" s="315"/>
      <c r="D22" s="315"/>
      <c r="E22" s="315"/>
    </row>
    <row r="23" spans="1:5" ht="30" customHeight="1">
      <c r="A23" s="274" t="s">
        <v>95</v>
      </c>
      <c r="B23" s="274" t="s">
        <v>96</v>
      </c>
      <c r="C23" s="317" t="s">
        <v>98</v>
      </c>
      <c r="D23" s="317"/>
      <c r="E23" s="317"/>
    </row>
    <row r="24" spans="1:5" ht="30" customHeight="1">
      <c r="A24" s="72">
        <v>2022</v>
      </c>
      <c r="B24" s="72">
        <v>4</v>
      </c>
      <c r="C24" s="314" t="s">
        <v>135</v>
      </c>
      <c r="D24" s="314"/>
      <c r="E24" s="314"/>
    </row>
    <row r="25" spans="1:5" ht="30" customHeight="1">
      <c r="A25" s="71"/>
      <c r="B25" s="73"/>
      <c r="C25" s="314"/>
      <c r="D25" s="314"/>
      <c r="E25" s="314"/>
    </row>
    <row r="26" spans="1:5" ht="30" customHeight="1">
      <c r="A26" s="276"/>
      <c r="B26" s="74"/>
      <c r="C26" s="315"/>
      <c r="D26" s="315"/>
      <c r="E26" s="315"/>
    </row>
    <row r="27" spans="1:5" ht="30" customHeight="1">
      <c r="A27" s="276"/>
      <c r="B27" s="74"/>
      <c r="C27" s="315"/>
      <c r="D27" s="315"/>
      <c r="E27" s="315"/>
    </row>
    <row r="28" spans="1:5" ht="13.8">
      <c r="A28" s="63"/>
      <c r="B28" s="63"/>
      <c r="C28" s="63"/>
      <c r="D28" s="63"/>
      <c r="E28" s="63"/>
    </row>
    <row r="29" spans="1:5" ht="15">
      <c r="A29" s="64"/>
    </row>
  </sheetData>
  <mergeCells count="29">
    <mergeCell ref="A1:E1"/>
    <mergeCell ref="A3:E3"/>
    <mergeCell ref="B4:C4"/>
    <mergeCell ref="E4:E7"/>
    <mergeCell ref="B5:C5"/>
    <mergeCell ref="B6:D6"/>
    <mergeCell ref="B7:D7"/>
    <mergeCell ref="C17:E17"/>
    <mergeCell ref="A8:A11"/>
    <mergeCell ref="B8:D8"/>
    <mergeCell ref="B9:D9"/>
    <mergeCell ref="E9:E11"/>
    <mergeCell ref="B10:D10"/>
    <mergeCell ref="B11:D11"/>
    <mergeCell ref="C12:E12"/>
    <mergeCell ref="C13:E13"/>
    <mergeCell ref="C14:E14"/>
    <mergeCell ref="C15:E15"/>
    <mergeCell ref="C16:E16"/>
    <mergeCell ref="C24:E24"/>
    <mergeCell ref="C25:E25"/>
    <mergeCell ref="C26:E26"/>
    <mergeCell ref="C27:E27"/>
    <mergeCell ref="C18:E18"/>
    <mergeCell ref="C19:E19"/>
    <mergeCell ref="C20:E20"/>
    <mergeCell ref="C21:E21"/>
    <mergeCell ref="C22:E22"/>
    <mergeCell ref="C23:E23"/>
  </mergeCells>
  <phoneticPr fontId="2"/>
  <pageMargins left="0.75" right="0.75" top="1" bottom="1" header="0.51200000000000001" footer="0.51200000000000001"/>
  <pageSetup paperSize="9" scale="99" orientation="portrait"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U70"/>
  <sheetViews>
    <sheetView showZeros="0" topLeftCell="A5" zoomScale="80" zoomScaleNormal="80" workbookViewId="0">
      <selection activeCell="D6" sqref="D6"/>
    </sheetView>
  </sheetViews>
  <sheetFormatPr defaultColWidth="9" defaultRowHeight="13.2"/>
  <cols>
    <col min="1" max="10" width="2.6640625" style="7" customWidth="1"/>
    <col min="11" max="11" width="2.77734375" style="7" customWidth="1"/>
    <col min="12" max="13" width="2.6640625" style="7" customWidth="1"/>
    <col min="14" max="14" width="1.109375" style="7" customWidth="1"/>
    <col min="15" max="16" width="2.6640625" style="7" customWidth="1"/>
    <col min="17" max="17" width="3.6640625" style="7" customWidth="1"/>
    <col min="18" max="31" width="2.6640625" style="7" customWidth="1"/>
    <col min="32" max="32" width="1.109375" style="7" customWidth="1"/>
    <col min="33" max="34" width="2.6640625" style="7" customWidth="1"/>
    <col min="35" max="35" width="3.6640625" style="7" customWidth="1"/>
    <col min="36" max="79" width="2.6640625" style="7" customWidth="1"/>
    <col min="80" max="16384" width="9" style="7"/>
  </cols>
  <sheetData>
    <row r="1" spans="1:47" ht="10.5" customHeight="1">
      <c r="A1" s="361" t="s">
        <v>115</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row>
    <row r="2" spans="1:47" ht="10.5" customHeight="1">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row>
    <row r="3" spans="1:47" ht="10.5" customHeight="1">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47" ht="14.25" customHeight="1">
      <c r="A4" s="77"/>
      <c r="B4" s="6"/>
      <c r="C4" s="6"/>
      <c r="D4" s="6"/>
      <c r="E4" s="6"/>
      <c r="F4" s="77"/>
      <c r="G4" s="6"/>
      <c r="H4" s="6"/>
      <c r="I4" s="6"/>
      <c r="J4" s="6"/>
      <c r="K4" s="6"/>
      <c r="L4" s="6"/>
      <c r="M4" s="6"/>
      <c r="N4" s="6"/>
      <c r="O4" s="6"/>
      <c r="P4" s="6"/>
      <c r="Q4" s="6"/>
      <c r="R4" s="6"/>
      <c r="S4" s="6"/>
      <c r="T4" s="77"/>
      <c r="U4" s="6"/>
      <c r="V4" s="6"/>
      <c r="W4" s="6"/>
      <c r="X4" s="6"/>
      <c r="Y4" s="6"/>
      <c r="Z4" s="6"/>
      <c r="AA4" s="6"/>
      <c r="AB4" s="6"/>
      <c r="AC4" s="6"/>
      <c r="AD4" s="6"/>
      <c r="AE4" s="6"/>
      <c r="AF4" s="6"/>
      <c r="AG4" s="6"/>
      <c r="AH4" s="6"/>
      <c r="AI4" s="6"/>
      <c r="AJ4" s="6"/>
    </row>
    <row r="5" spans="1:47" ht="19.2">
      <c r="A5" s="77"/>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47">
      <c r="A6" s="8"/>
      <c r="B6" s="383" t="s">
        <v>183</v>
      </c>
      <c r="C6" s="383"/>
      <c r="D6" s="103">
        <v>5</v>
      </c>
      <c r="E6" s="8" t="s">
        <v>73</v>
      </c>
      <c r="F6" s="103">
        <v>4</v>
      </c>
      <c r="G6" s="8" t="s">
        <v>116</v>
      </c>
      <c r="X6" s="384" t="s">
        <v>117</v>
      </c>
      <c r="Y6" s="384"/>
      <c r="Z6" s="384"/>
      <c r="AA6" s="384"/>
      <c r="AB6" s="360" t="str">
        <f>②短期雇用!C17</f>
        <v>山梨 太郎</v>
      </c>
      <c r="AC6" s="360"/>
      <c r="AD6" s="360"/>
      <c r="AE6" s="360"/>
      <c r="AF6" s="360"/>
      <c r="AG6" s="360"/>
      <c r="AH6" s="360"/>
      <c r="AI6" s="360"/>
      <c r="AU6" s="39"/>
    </row>
    <row r="7" spans="1:47" ht="5.25" customHeight="1"/>
    <row r="8" spans="1:47" ht="12.75" customHeight="1">
      <c r="A8" s="362" t="s">
        <v>11</v>
      </c>
      <c r="B8" s="363"/>
      <c r="C8" s="364" t="s">
        <v>12</v>
      </c>
      <c r="D8" s="365"/>
      <c r="E8" s="365"/>
      <c r="F8" s="365"/>
      <c r="G8" s="365"/>
      <c r="H8" s="365"/>
      <c r="I8" s="365"/>
      <c r="J8" s="365"/>
      <c r="K8" s="365"/>
      <c r="L8" s="364" t="s">
        <v>2</v>
      </c>
      <c r="M8" s="365"/>
      <c r="N8" s="365"/>
      <c r="O8" s="365"/>
      <c r="P8" s="368"/>
      <c r="Q8" s="370" t="s">
        <v>70</v>
      </c>
      <c r="R8" s="371"/>
      <c r="S8" s="362" t="s">
        <v>11</v>
      </c>
      <c r="T8" s="363"/>
      <c r="U8" s="364" t="s">
        <v>12</v>
      </c>
      <c r="V8" s="365"/>
      <c r="W8" s="365"/>
      <c r="X8" s="365"/>
      <c r="Y8" s="365"/>
      <c r="Z8" s="365"/>
      <c r="AA8" s="365"/>
      <c r="AB8" s="365"/>
      <c r="AC8" s="365"/>
      <c r="AD8" s="364" t="s">
        <v>2</v>
      </c>
      <c r="AE8" s="365"/>
      <c r="AF8" s="365"/>
      <c r="AG8" s="365"/>
      <c r="AH8" s="368"/>
      <c r="AI8" s="370" t="s">
        <v>129</v>
      </c>
      <c r="AJ8" s="379"/>
    </row>
    <row r="9" spans="1:47">
      <c r="A9" s="374" t="s">
        <v>13</v>
      </c>
      <c r="B9" s="375"/>
      <c r="C9" s="366"/>
      <c r="D9" s="367"/>
      <c r="E9" s="367"/>
      <c r="F9" s="367"/>
      <c r="G9" s="367"/>
      <c r="H9" s="367"/>
      <c r="I9" s="367"/>
      <c r="J9" s="367"/>
      <c r="K9" s="367"/>
      <c r="L9" s="366"/>
      <c r="M9" s="367"/>
      <c r="N9" s="367"/>
      <c r="O9" s="367"/>
      <c r="P9" s="369"/>
      <c r="Q9" s="372"/>
      <c r="R9" s="373"/>
      <c r="S9" s="374" t="s">
        <v>13</v>
      </c>
      <c r="T9" s="375"/>
      <c r="U9" s="366"/>
      <c r="V9" s="367"/>
      <c r="W9" s="367"/>
      <c r="X9" s="367"/>
      <c r="Y9" s="367"/>
      <c r="Z9" s="367"/>
      <c r="AA9" s="367"/>
      <c r="AB9" s="367"/>
      <c r="AC9" s="367"/>
      <c r="AD9" s="366"/>
      <c r="AE9" s="367"/>
      <c r="AF9" s="367"/>
      <c r="AG9" s="367"/>
      <c r="AH9" s="369"/>
      <c r="AI9" s="372"/>
      <c r="AJ9" s="380"/>
    </row>
    <row r="10" spans="1:47" ht="18" customHeight="1">
      <c r="A10" s="385">
        <v>1</v>
      </c>
      <c r="B10" s="386" t="s">
        <v>130</v>
      </c>
      <c r="C10" s="376" t="str">
        <f>IF(L11&gt;0,②短期雇用!$C$22,"")</f>
        <v/>
      </c>
      <c r="D10" s="377"/>
      <c r="E10" s="377"/>
      <c r="F10" s="377"/>
      <c r="G10" s="377"/>
      <c r="H10" s="377"/>
      <c r="I10" s="377"/>
      <c r="J10" s="377"/>
      <c r="K10" s="378"/>
      <c r="L10" s="345" t="s">
        <v>327</v>
      </c>
      <c r="M10" s="346"/>
      <c r="N10" s="199" t="s">
        <v>67</v>
      </c>
      <c r="O10" s="389" t="s">
        <v>311</v>
      </c>
      <c r="P10" s="390"/>
      <c r="Q10" s="358" t="str">
        <f>IF(AND(L10&lt;TIME(12,0,0),O10&gt;TIME(13,0,0)),"12:00~13:00","")</f>
        <v/>
      </c>
      <c r="R10" s="359"/>
      <c r="S10" s="387">
        <v>17</v>
      </c>
      <c r="T10" s="386" t="s">
        <v>144</v>
      </c>
      <c r="U10" s="376" t="str">
        <f>IF(AD11&gt;0,②短期雇用!$C$22,"")</f>
        <v/>
      </c>
      <c r="V10" s="377"/>
      <c r="W10" s="377"/>
      <c r="X10" s="377"/>
      <c r="Y10" s="377"/>
      <c r="Z10" s="377"/>
      <c r="AA10" s="377"/>
      <c r="AB10" s="377"/>
      <c r="AC10" s="378"/>
      <c r="AD10" s="345" t="s">
        <v>179</v>
      </c>
      <c r="AE10" s="346"/>
      <c r="AF10" s="199" t="s">
        <v>67</v>
      </c>
      <c r="AG10" s="345" t="s">
        <v>179</v>
      </c>
      <c r="AH10" s="346"/>
      <c r="AI10" s="381" t="str">
        <f>IF(AND(AD10&lt;TIME(12,0,0),AG10&gt;TIME(13,0,0)),"12:00~13:00","")</f>
        <v/>
      </c>
      <c r="AJ10" s="382"/>
    </row>
    <row r="11" spans="1:47" ht="9" customHeight="1">
      <c r="A11" s="342"/>
      <c r="B11" s="344"/>
      <c r="C11" s="350"/>
      <c r="D11" s="351"/>
      <c r="E11" s="351"/>
      <c r="F11" s="351"/>
      <c r="G11" s="351"/>
      <c r="H11" s="351"/>
      <c r="I11" s="351"/>
      <c r="J11" s="351"/>
      <c r="K11" s="352"/>
      <c r="L11" s="354">
        <f>IF(EXACT(L10,O10),0,HOUR(O10-L10)+MINUTE(O10-L10)/60)-IF(EXACT(Q11,"休憩"),1,0)</f>
        <v>0</v>
      </c>
      <c r="M11" s="355"/>
      <c r="N11" s="355"/>
      <c r="O11" s="355"/>
      <c r="P11" s="200" t="s">
        <v>146</v>
      </c>
      <c r="Q11" s="358" t="str">
        <f>IF(AND(L10&lt;TIME(12,0,0),O10&gt;TIME(13,0,0)),"休憩","")</f>
        <v/>
      </c>
      <c r="R11" s="359"/>
      <c r="S11" s="357"/>
      <c r="T11" s="344"/>
      <c r="U11" s="350"/>
      <c r="V11" s="351"/>
      <c r="W11" s="351"/>
      <c r="X11" s="351"/>
      <c r="Y11" s="351"/>
      <c r="Z11" s="351"/>
      <c r="AA11" s="351"/>
      <c r="AB11" s="351"/>
      <c r="AC11" s="352"/>
      <c r="AD11" s="354">
        <f>IF(EXACT(AD10,AG10),0,HOUR(AG10-AD10)+MINUTE(AG10-AD10)/60)-IF(EXACT(AI11,"休憩"),1,0)</f>
        <v>0</v>
      </c>
      <c r="AE11" s="355"/>
      <c r="AF11" s="355"/>
      <c r="AG11" s="355"/>
      <c r="AH11" s="200" t="s">
        <v>68</v>
      </c>
      <c r="AI11" s="358" t="str">
        <f>IF(AND(AD10&lt;TIME(12,0,0),AG10&gt;TIME(13,0,0)),"休憩","")</f>
        <v/>
      </c>
      <c r="AJ11" s="388"/>
    </row>
    <row r="12" spans="1:47" ht="18" customHeight="1">
      <c r="A12" s="341">
        <f>A10+1</f>
        <v>2</v>
      </c>
      <c r="B12" s="343" t="s">
        <v>118</v>
      </c>
      <c r="C12" s="347" t="str">
        <f>IF(L13&gt;0,②短期雇用!$C$22,"")</f>
        <v>地域連携支援プロジェクトに関わるプログラム開発補助</v>
      </c>
      <c r="D12" s="348"/>
      <c r="E12" s="348"/>
      <c r="F12" s="348"/>
      <c r="G12" s="348"/>
      <c r="H12" s="348"/>
      <c r="I12" s="348"/>
      <c r="J12" s="348"/>
      <c r="K12" s="349"/>
      <c r="L12" s="345">
        <v>0.54166666666666663</v>
      </c>
      <c r="M12" s="346"/>
      <c r="N12" s="199" t="s">
        <v>67</v>
      </c>
      <c r="O12" s="345">
        <v>0.70833333333333337</v>
      </c>
      <c r="P12" s="346"/>
      <c r="Q12" s="358" t="str">
        <f>IF(AND(L12&lt;TIME(12,0,0),O12&gt;TIME(13,0,0)),"12:00~13:00","")</f>
        <v/>
      </c>
      <c r="R12" s="359"/>
      <c r="S12" s="356">
        <f>S10+1</f>
        <v>18</v>
      </c>
      <c r="T12" s="343" t="s">
        <v>144</v>
      </c>
      <c r="U12" s="347" t="str">
        <f>IF(AD13&gt;0,②短期雇用!$C$22,"")</f>
        <v/>
      </c>
      <c r="V12" s="348"/>
      <c r="W12" s="348"/>
      <c r="X12" s="348"/>
      <c r="Y12" s="348"/>
      <c r="Z12" s="348"/>
      <c r="AA12" s="348"/>
      <c r="AB12" s="348"/>
      <c r="AC12" s="349"/>
      <c r="AD12" s="345" t="s">
        <v>179</v>
      </c>
      <c r="AE12" s="346"/>
      <c r="AF12" s="199" t="s">
        <v>67</v>
      </c>
      <c r="AG12" s="345" t="s">
        <v>179</v>
      </c>
      <c r="AH12" s="346"/>
      <c r="AI12" s="358" t="str">
        <f>IF(AND(AD12&lt;TIME(12,0,0),AG12&gt;TIME(13,0,0)),"12:00~13:00","")</f>
        <v/>
      </c>
      <c r="AJ12" s="388"/>
    </row>
    <row r="13" spans="1:47" ht="9" customHeight="1">
      <c r="A13" s="342"/>
      <c r="B13" s="344"/>
      <c r="C13" s="350"/>
      <c r="D13" s="351"/>
      <c r="E13" s="351"/>
      <c r="F13" s="351"/>
      <c r="G13" s="351"/>
      <c r="H13" s="351"/>
      <c r="I13" s="351"/>
      <c r="J13" s="351"/>
      <c r="K13" s="352"/>
      <c r="L13" s="354">
        <f>IF(EXACT(L12,O12),0,HOUR(O12-L12)+MINUTE(O12-L12)/60)-IF(EXACT(Q13,"休憩"),1,0)</f>
        <v>4</v>
      </c>
      <c r="M13" s="355"/>
      <c r="N13" s="355"/>
      <c r="O13" s="355"/>
      <c r="P13" s="200" t="s">
        <v>146</v>
      </c>
      <c r="Q13" s="358" t="str">
        <f>IF(AND(L12&lt;TIME(12,0,0),O12&gt;TIME(13,0,0)),"休憩","")</f>
        <v/>
      </c>
      <c r="R13" s="359"/>
      <c r="S13" s="357"/>
      <c r="T13" s="344"/>
      <c r="U13" s="350"/>
      <c r="V13" s="351"/>
      <c r="W13" s="351"/>
      <c r="X13" s="351"/>
      <c r="Y13" s="351"/>
      <c r="Z13" s="351"/>
      <c r="AA13" s="351"/>
      <c r="AB13" s="351"/>
      <c r="AC13" s="352"/>
      <c r="AD13" s="354">
        <f>IF(EXACT(AD12,AG12),0,HOUR(AG12-AD12)+MINUTE(AG12-AD12)/60)-IF(EXACT(AI13,"休憩"),1,0)</f>
        <v>0</v>
      </c>
      <c r="AE13" s="355"/>
      <c r="AF13" s="355"/>
      <c r="AG13" s="355"/>
      <c r="AH13" s="200" t="s">
        <v>146</v>
      </c>
      <c r="AI13" s="358" t="str">
        <f>IF(AND(AD12&lt;TIME(12,0,0),AG12&gt;TIME(13,0,0)),"休憩","")</f>
        <v/>
      </c>
      <c r="AJ13" s="388"/>
    </row>
    <row r="14" spans="1:47" ht="18" customHeight="1">
      <c r="A14" s="341">
        <f>A12+1</f>
        <v>3</v>
      </c>
      <c r="B14" s="343" t="s">
        <v>118</v>
      </c>
      <c r="C14" s="347" t="str">
        <f>IF(L15&gt;0,②短期雇用!$C$22,"")</f>
        <v/>
      </c>
      <c r="D14" s="348"/>
      <c r="E14" s="348"/>
      <c r="F14" s="348"/>
      <c r="G14" s="348"/>
      <c r="H14" s="348"/>
      <c r="I14" s="348"/>
      <c r="J14" s="348"/>
      <c r="K14" s="349"/>
      <c r="L14" s="345" t="s">
        <v>145</v>
      </c>
      <c r="M14" s="346"/>
      <c r="N14" s="199" t="s">
        <v>143</v>
      </c>
      <c r="O14" s="345" t="s">
        <v>145</v>
      </c>
      <c r="P14" s="346"/>
      <c r="Q14" s="358" t="str">
        <f>IF(AND(L14&lt;TIME(12,0,0),O14&gt;TIME(13,0,0)),"12:00~13:00","")</f>
        <v/>
      </c>
      <c r="R14" s="359"/>
      <c r="S14" s="356">
        <f>S12+1</f>
        <v>19</v>
      </c>
      <c r="T14" s="343" t="s">
        <v>144</v>
      </c>
      <c r="U14" s="347" t="str">
        <f>IF(AD15&gt;0,②短期雇用!$C$22,"")</f>
        <v/>
      </c>
      <c r="V14" s="348"/>
      <c r="W14" s="348"/>
      <c r="X14" s="348"/>
      <c r="Y14" s="348"/>
      <c r="Z14" s="348"/>
      <c r="AA14" s="348"/>
      <c r="AB14" s="348"/>
      <c r="AC14" s="349"/>
      <c r="AD14" s="345" t="s">
        <v>120</v>
      </c>
      <c r="AE14" s="346"/>
      <c r="AF14" s="199" t="s">
        <v>67</v>
      </c>
      <c r="AG14" s="345" t="s">
        <v>120</v>
      </c>
      <c r="AH14" s="346"/>
      <c r="AI14" s="358" t="str">
        <f>IF(AND(AD14&lt;TIME(12,0,0),AG14&gt;TIME(13,0,0)),"12:00~13:00","")</f>
        <v/>
      </c>
      <c r="AJ14" s="388"/>
    </row>
    <row r="15" spans="1:47" ht="9" customHeight="1">
      <c r="A15" s="342"/>
      <c r="B15" s="344"/>
      <c r="C15" s="350"/>
      <c r="D15" s="351"/>
      <c r="E15" s="351"/>
      <c r="F15" s="351"/>
      <c r="G15" s="351"/>
      <c r="H15" s="351"/>
      <c r="I15" s="351"/>
      <c r="J15" s="351"/>
      <c r="K15" s="352"/>
      <c r="L15" s="391">
        <f>IF(EXACT(L14,O14),0,HOUR(O14-L14)+MINUTE(O14-L14)/60)-IF(EXACT(Q15,"休憩"),1,0)</f>
        <v>0</v>
      </c>
      <c r="M15" s="355"/>
      <c r="N15" s="355"/>
      <c r="O15" s="355"/>
      <c r="P15" s="200" t="s">
        <v>146</v>
      </c>
      <c r="Q15" s="358" t="str">
        <f>IF(AND(L14&lt;TIME(12,0,0),O14&gt;TIME(13,0,0)),"休憩","")</f>
        <v/>
      </c>
      <c r="R15" s="359"/>
      <c r="S15" s="357"/>
      <c r="T15" s="344"/>
      <c r="U15" s="350"/>
      <c r="V15" s="351"/>
      <c r="W15" s="351"/>
      <c r="X15" s="351"/>
      <c r="Y15" s="351"/>
      <c r="Z15" s="351"/>
      <c r="AA15" s="351"/>
      <c r="AB15" s="351"/>
      <c r="AC15" s="352"/>
      <c r="AD15" s="354">
        <f>IF(EXACT(AD14,AG14),0,HOUR(AG14-AD14)+MINUTE(AG14-AD14)/60)-IF(EXACT(AI15,"休憩"),1,0)</f>
        <v>0</v>
      </c>
      <c r="AE15" s="355"/>
      <c r="AF15" s="355"/>
      <c r="AG15" s="355"/>
      <c r="AH15" s="200" t="s">
        <v>146</v>
      </c>
      <c r="AI15" s="358" t="str">
        <f>IF(AND(AD14&lt;TIME(12,0,0),AG14&gt;TIME(13,0,0)),"休憩","")</f>
        <v/>
      </c>
      <c r="AJ15" s="388"/>
    </row>
    <row r="16" spans="1:47" ht="18" customHeight="1">
      <c r="A16" s="341">
        <f>A14+1</f>
        <v>4</v>
      </c>
      <c r="B16" s="343" t="s">
        <v>118</v>
      </c>
      <c r="C16" s="347" t="str">
        <f>IF(L17&gt;0,②短期雇用!$C$22,"")</f>
        <v/>
      </c>
      <c r="D16" s="348"/>
      <c r="E16" s="348"/>
      <c r="F16" s="348"/>
      <c r="G16" s="348"/>
      <c r="H16" s="348"/>
      <c r="I16" s="348"/>
      <c r="J16" s="348"/>
      <c r="K16" s="349"/>
      <c r="L16" s="345" t="s">
        <v>176</v>
      </c>
      <c r="M16" s="346"/>
      <c r="N16" s="199" t="s">
        <v>143</v>
      </c>
      <c r="O16" s="345" t="s">
        <v>176</v>
      </c>
      <c r="P16" s="346"/>
      <c r="Q16" s="358" t="str">
        <f>IF(AND(L16&lt;TIME(12,0,0),O16&gt;TIME(13,0,0)),"12:00~13:00","")</f>
        <v/>
      </c>
      <c r="R16" s="359"/>
      <c r="S16" s="356">
        <f>S14+1</f>
        <v>20</v>
      </c>
      <c r="T16" s="343" t="s">
        <v>144</v>
      </c>
      <c r="U16" s="347" t="str">
        <f>IF(AD17&gt;0,②短期雇用!$C$22,"")</f>
        <v/>
      </c>
      <c r="V16" s="348"/>
      <c r="W16" s="348"/>
      <c r="X16" s="348"/>
      <c r="Y16" s="348"/>
      <c r="Z16" s="348"/>
      <c r="AA16" s="348"/>
      <c r="AB16" s="348"/>
      <c r="AC16" s="349"/>
      <c r="AD16" s="345" t="s">
        <v>120</v>
      </c>
      <c r="AE16" s="346"/>
      <c r="AF16" s="199" t="s">
        <v>67</v>
      </c>
      <c r="AG16" s="345" t="s">
        <v>120</v>
      </c>
      <c r="AH16" s="346"/>
      <c r="AI16" s="358" t="str">
        <f>IF(AND(AD16&lt;TIME(12,0,0),AG16&gt;TIME(13,0,0)),"12:00~13:00","")</f>
        <v/>
      </c>
      <c r="AJ16" s="388"/>
    </row>
    <row r="17" spans="1:36" ht="9" customHeight="1">
      <c r="A17" s="342"/>
      <c r="B17" s="344"/>
      <c r="C17" s="350"/>
      <c r="D17" s="351"/>
      <c r="E17" s="351"/>
      <c r="F17" s="351"/>
      <c r="G17" s="351"/>
      <c r="H17" s="351"/>
      <c r="I17" s="351"/>
      <c r="J17" s="351"/>
      <c r="K17" s="352"/>
      <c r="L17" s="354">
        <f>IF(EXACT(L16,O16),0,HOUR(O16-L16)+MINUTE(O16-L16)/60)-IF(EXACT(Q17,"休憩"),1,0)</f>
        <v>0</v>
      </c>
      <c r="M17" s="355"/>
      <c r="N17" s="355"/>
      <c r="O17" s="355"/>
      <c r="P17" s="200" t="s">
        <v>146</v>
      </c>
      <c r="Q17" s="358" t="str">
        <f>IF(AND(L16&lt;TIME(12,0,0),O16&gt;TIME(13,0,0)),"休憩","")</f>
        <v/>
      </c>
      <c r="R17" s="359"/>
      <c r="S17" s="357"/>
      <c r="T17" s="344"/>
      <c r="U17" s="350"/>
      <c r="V17" s="351"/>
      <c r="W17" s="351"/>
      <c r="X17" s="351"/>
      <c r="Y17" s="351"/>
      <c r="Z17" s="351"/>
      <c r="AA17" s="351"/>
      <c r="AB17" s="351"/>
      <c r="AC17" s="352"/>
      <c r="AD17" s="354">
        <f>IF(EXACT(AD16,AG16),0,HOUR(AG16-AD16)+MINUTE(AG16-AD16)/60)-IF(EXACT(AI17,"休憩"),1,0)</f>
        <v>0</v>
      </c>
      <c r="AE17" s="355"/>
      <c r="AF17" s="355"/>
      <c r="AG17" s="355"/>
      <c r="AH17" s="200" t="s">
        <v>146</v>
      </c>
      <c r="AI17" s="358" t="str">
        <f>IF(AND(AD16&lt;TIME(12,0,0),AG16&gt;TIME(13,0,0)),"休憩","")</f>
        <v/>
      </c>
      <c r="AJ17" s="388"/>
    </row>
    <row r="18" spans="1:36" ht="18" customHeight="1">
      <c r="A18" s="341">
        <f>A16+1</f>
        <v>5</v>
      </c>
      <c r="B18" s="343" t="s">
        <v>118</v>
      </c>
      <c r="C18" s="347" t="str">
        <f>IF(L19&gt;0,②短期雇用!$C$22,"")</f>
        <v/>
      </c>
      <c r="D18" s="348"/>
      <c r="E18" s="348"/>
      <c r="F18" s="348"/>
      <c r="G18" s="348"/>
      <c r="H18" s="348"/>
      <c r="I18" s="348"/>
      <c r="J18" s="348"/>
      <c r="K18" s="349"/>
      <c r="L18" s="345" t="s">
        <v>120</v>
      </c>
      <c r="M18" s="346"/>
      <c r="N18" s="199" t="s">
        <v>67</v>
      </c>
      <c r="O18" s="345" t="s">
        <v>120</v>
      </c>
      <c r="P18" s="346"/>
      <c r="Q18" s="358" t="str">
        <f>IF(AND(L18&lt;TIME(12,0,0),O18&gt;TIME(13,0,0)),"12:00~13:00","")</f>
        <v/>
      </c>
      <c r="R18" s="359"/>
      <c r="S18" s="356">
        <f>S16+1</f>
        <v>21</v>
      </c>
      <c r="T18" s="343" t="s">
        <v>144</v>
      </c>
      <c r="U18" s="347" t="str">
        <f>IF(AD19&gt;0,②短期雇用!$C$22,"")</f>
        <v>地域連携支援プロジェクトに関わるプログラム開発補助</v>
      </c>
      <c r="V18" s="348"/>
      <c r="W18" s="348"/>
      <c r="X18" s="348"/>
      <c r="Y18" s="348"/>
      <c r="Z18" s="348"/>
      <c r="AA18" s="348"/>
      <c r="AB18" s="348"/>
      <c r="AC18" s="349"/>
      <c r="AD18" s="345">
        <v>0.54166666666666663</v>
      </c>
      <c r="AE18" s="392"/>
      <c r="AF18" s="199" t="s">
        <v>67</v>
      </c>
      <c r="AG18" s="345">
        <v>0.72916666666666663</v>
      </c>
      <c r="AH18" s="353"/>
      <c r="AI18" s="358" t="str">
        <f>IF(AND(AD18&lt;TIME(12,0,0),AG18&gt;TIME(13,0,0)),"12:00~13:00","")</f>
        <v/>
      </c>
      <c r="AJ18" s="388"/>
    </row>
    <row r="19" spans="1:36" ht="9" customHeight="1">
      <c r="A19" s="342"/>
      <c r="B19" s="344"/>
      <c r="C19" s="350"/>
      <c r="D19" s="351"/>
      <c r="E19" s="351"/>
      <c r="F19" s="351"/>
      <c r="G19" s="351"/>
      <c r="H19" s="351"/>
      <c r="I19" s="351"/>
      <c r="J19" s="351"/>
      <c r="K19" s="352"/>
      <c r="L19" s="354">
        <f>IF(EXACT(L18,O18),0,HOUR(O18-L18)+MINUTE(O18-L18)/60)-IF(EXACT(Q19,"休憩"),1,0)</f>
        <v>0</v>
      </c>
      <c r="M19" s="355"/>
      <c r="N19" s="355"/>
      <c r="O19" s="355"/>
      <c r="P19" s="200" t="s">
        <v>146</v>
      </c>
      <c r="Q19" s="358" t="str">
        <f>IF(AND(L18&lt;TIME(12,0,0),O18&gt;TIME(13,0,0)),"休憩","")</f>
        <v/>
      </c>
      <c r="R19" s="359"/>
      <c r="S19" s="357"/>
      <c r="T19" s="344"/>
      <c r="U19" s="350"/>
      <c r="V19" s="351"/>
      <c r="W19" s="351"/>
      <c r="X19" s="351"/>
      <c r="Y19" s="351"/>
      <c r="Z19" s="351"/>
      <c r="AA19" s="351"/>
      <c r="AB19" s="351"/>
      <c r="AC19" s="352"/>
      <c r="AD19" s="354">
        <f>IF(EXACT(AD18,AG18),0,HOUR(AG18-AD18)+MINUTE(AG18-AD18)/60)-IF(EXACT(AI19,"休憩"),1,0)</f>
        <v>4.5</v>
      </c>
      <c r="AE19" s="355"/>
      <c r="AF19" s="355"/>
      <c r="AG19" s="355"/>
      <c r="AH19" s="200" t="s">
        <v>68</v>
      </c>
      <c r="AI19" s="358" t="str">
        <f>IF(AND(AD18&lt;TIME(12,0,0),AG18&gt;TIME(13,0,0)),"休憩","")</f>
        <v/>
      </c>
      <c r="AJ19" s="388"/>
    </row>
    <row r="20" spans="1:36" ht="18" customHeight="1">
      <c r="A20" s="341">
        <f>A18+1</f>
        <v>6</v>
      </c>
      <c r="B20" s="343" t="s">
        <v>119</v>
      </c>
      <c r="C20" s="347" t="str">
        <f>IF(L21&gt;0,②短期雇用!$C$22,"")</f>
        <v/>
      </c>
      <c r="D20" s="348"/>
      <c r="E20" s="348"/>
      <c r="F20" s="348"/>
      <c r="G20" s="348"/>
      <c r="H20" s="348"/>
      <c r="I20" s="348"/>
      <c r="J20" s="348"/>
      <c r="K20" s="349"/>
      <c r="L20" s="345" t="s">
        <v>120</v>
      </c>
      <c r="M20" s="346"/>
      <c r="N20" s="199" t="s">
        <v>67</v>
      </c>
      <c r="O20" s="345" t="s">
        <v>120</v>
      </c>
      <c r="P20" s="346"/>
      <c r="Q20" s="358" t="str">
        <f>IF(AND(L20&lt;TIME(12,0,0),O20&gt;TIME(13,0,0)),"12:00~13:00","")</f>
        <v/>
      </c>
      <c r="R20" s="359"/>
      <c r="S20" s="356">
        <f>S18+1</f>
        <v>22</v>
      </c>
      <c r="T20" s="343" t="s">
        <v>144</v>
      </c>
      <c r="U20" s="347" t="str">
        <f>IF(AD21&gt;0,②短期雇用!$C$22,"")</f>
        <v>地域連携支援プロジェクトに関わるプログラム開発補助</v>
      </c>
      <c r="V20" s="348"/>
      <c r="W20" s="348"/>
      <c r="X20" s="348"/>
      <c r="Y20" s="348"/>
      <c r="Z20" s="348"/>
      <c r="AA20" s="348"/>
      <c r="AB20" s="348"/>
      <c r="AC20" s="349"/>
      <c r="AD20" s="345">
        <v>0.54166666666666663</v>
      </c>
      <c r="AE20" s="392"/>
      <c r="AF20" s="199" t="s">
        <v>67</v>
      </c>
      <c r="AG20" s="345">
        <v>0.72916666666666663</v>
      </c>
      <c r="AH20" s="353"/>
      <c r="AI20" s="358" t="str">
        <f>IF(AND(AD20&lt;TIME(12,0,0),AG20&gt;TIME(13,0,0)),"12:00~13:00","")</f>
        <v/>
      </c>
      <c r="AJ20" s="388"/>
    </row>
    <row r="21" spans="1:36" ht="9" customHeight="1">
      <c r="A21" s="342"/>
      <c r="B21" s="344"/>
      <c r="C21" s="350"/>
      <c r="D21" s="351"/>
      <c r="E21" s="351"/>
      <c r="F21" s="351"/>
      <c r="G21" s="351"/>
      <c r="H21" s="351"/>
      <c r="I21" s="351"/>
      <c r="J21" s="351"/>
      <c r="K21" s="352"/>
      <c r="L21" s="354">
        <f>IF(EXACT(L20,O20),0,HOUR(O20-L20)+MINUTE(O20-L20)/60)-IF(EXACT(Q21,"休憩"),1,0)</f>
        <v>0</v>
      </c>
      <c r="M21" s="355"/>
      <c r="N21" s="355"/>
      <c r="O21" s="355"/>
      <c r="P21" s="200" t="s">
        <v>146</v>
      </c>
      <c r="Q21" s="358" t="str">
        <f>IF(AND(L20&lt;TIME(12,0,0),O20&gt;TIME(13,0,0)),"休憩","")</f>
        <v/>
      </c>
      <c r="R21" s="359"/>
      <c r="S21" s="357"/>
      <c r="T21" s="344"/>
      <c r="U21" s="350"/>
      <c r="V21" s="351"/>
      <c r="W21" s="351"/>
      <c r="X21" s="351"/>
      <c r="Y21" s="351"/>
      <c r="Z21" s="351"/>
      <c r="AA21" s="351"/>
      <c r="AB21" s="351"/>
      <c r="AC21" s="352"/>
      <c r="AD21" s="354">
        <f>IF(EXACT(AD20,AG20),0,HOUR(AG20-AD20)+MINUTE(AG20-AD20)/60)-IF(EXACT(AI21,"休憩"),1,0)</f>
        <v>4.5</v>
      </c>
      <c r="AE21" s="355"/>
      <c r="AF21" s="355"/>
      <c r="AG21" s="355"/>
      <c r="AH21" s="200" t="s">
        <v>68</v>
      </c>
      <c r="AI21" s="358" t="str">
        <f>IF(AND(AD20&lt;TIME(12,0,0),AG20&gt;TIME(13,0,0)),"休憩","")</f>
        <v/>
      </c>
      <c r="AJ21" s="388"/>
    </row>
    <row r="22" spans="1:36" ht="18" customHeight="1">
      <c r="A22" s="341">
        <f>A20+1</f>
        <v>7</v>
      </c>
      <c r="B22" s="343" t="s">
        <v>118</v>
      </c>
      <c r="C22" s="347" t="str">
        <f>IF(L23&gt;0,②短期雇用!$C$22,"")</f>
        <v/>
      </c>
      <c r="D22" s="348"/>
      <c r="E22" s="348"/>
      <c r="F22" s="348"/>
      <c r="G22" s="348"/>
      <c r="H22" s="348"/>
      <c r="I22" s="348"/>
      <c r="J22" s="348"/>
      <c r="K22" s="349"/>
      <c r="L22" s="345" t="s">
        <v>179</v>
      </c>
      <c r="M22" s="346"/>
      <c r="N22" s="199" t="s">
        <v>67</v>
      </c>
      <c r="O22" s="345" t="s">
        <v>179</v>
      </c>
      <c r="P22" s="346"/>
      <c r="Q22" s="358" t="str">
        <f>IF(AND(L22&lt;TIME(12,0,0),O22&gt;TIME(13,0,0)),"12:00~13:00","")</f>
        <v/>
      </c>
      <c r="R22" s="359"/>
      <c r="S22" s="356">
        <f>S20+1</f>
        <v>23</v>
      </c>
      <c r="T22" s="343" t="s">
        <v>144</v>
      </c>
      <c r="U22" s="347" t="str">
        <f>IF(AD23&gt;0,②短期雇用!$C$22,"")</f>
        <v>地域連携支援プロジェクトに関わるプログラム開発補助</v>
      </c>
      <c r="V22" s="348"/>
      <c r="W22" s="348"/>
      <c r="X22" s="348"/>
      <c r="Y22" s="348"/>
      <c r="Z22" s="348"/>
      <c r="AA22" s="348"/>
      <c r="AB22" s="348"/>
      <c r="AC22" s="349"/>
      <c r="AD22" s="345">
        <v>0.54166666666666663</v>
      </c>
      <c r="AE22" s="392"/>
      <c r="AF22" s="199" t="s">
        <v>67</v>
      </c>
      <c r="AG22" s="345">
        <v>0.72916666666666663</v>
      </c>
      <c r="AH22" s="346"/>
      <c r="AI22" s="358" t="str">
        <f>IF(AND(AD22&lt;TIME(12,0,0),AG22&gt;TIME(13,0,0)),"12:00~13:00","")</f>
        <v/>
      </c>
      <c r="AJ22" s="388"/>
    </row>
    <row r="23" spans="1:36" ht="9" customHeight="1">
      <c r="A23" s="342"/>
      <c r="B23" s="344"/>
      <c r="C23" s="350"/>
      <c r="D23" s="351"/>
      <c r="E23" s="351"/>
      <c r="F23" s="351"/>
      <c r="G23" s="351"/>
      <c r="H23" s="351"/>
      <c r="I23" s="351"/>
      <c r="J23" s="351"/>
      <c r="K23" s="352"/>
      <c r="L23" s="354">
        <f>IF(EXACT(L22,O22),0,HOUR(O22-L22)+MINUTE(O22-L22)/60)-IF(EXACT(Q23,"休憩"),1,0)</f>
        <v>0</v>
      </c>
      <c r="M23" s="355"/>
      <c r="N23" s="355"/>
      <c r="O23" s="355"/>
      <c r="P23" s="200" t="s">
        <v>146</v>
      </c>
      <c r="Q23" s="358" t="str">
        <f>IF(AND(L22&lt;TIME(12,0,0),O22&gt;TIME(13,0,0)),"休憩","")</f>
        <v/>
      </c>
      <c r="R23" s="359"/>
      <c r="S23" s="357"/>
      <c r="T23" s="344"/>
      <c r="U23" s="350"/>
      <c r="V23" s="351"/>
      <c r="W23" s="351"/>
      <c r="X23" s="351"/>
      <c r="Y23" s="351"/>
      <c r="Z23" s="351"/>
      <c r="AA23" s="351"/>
      <c r="AB23" s="351"/>
      <c r="AC23" s="352"/>
      <c r="AD23" s="354">
        <f>IF(EXACT(AD22,AG22),0,HOUR(AG22-AD22)+MINUTE(AG22-AD22)/60)-IF(EXACT(AI23,"休憩"),1,0)</f>
        <v>4.5</v>
      </c>
      <c r="AE23" s="355"/>
      <c r="AF23" s="355"/>
      <c r="AG23" s="355"/>
      <c r="AH23" s="200" t="s">
        <v>68</v>
      </c>
      <c r="AI23" s="358" t="str">
        <f>IF(AND(AD22&lt;TIME(12,0,0),AG22&gt;TIME(13,0,0)),"休憩","")</f>
        <v/>
      </c>
      <c r="AJ23" s="388"/>
    </row>
    <row r="24" spans="1:36" ht="18" customHeight="1">
      <c r="A24" s="341">
        <f>A22+1</f>
        <v>8</v>
      </c>
      <c r="B24" s="343" t="s">
        <v>118</v>
      </c>
      <c r="C24" s="347" t="str">
        <f>IF(L25&gt;0,②短期雇用!$C$22,"")</f>
        <v/>
      </c>
      <c r="D24" s="348"/>
      <c r="E24" s="348"/>
      <c r="F24" s="348"/>
      <c r="G24" s="348"/>
      <c r="H24" s="348"/>
      <c r="I24" s="348"/>
      <c r="J24" s="348"/>
      <c r="K24" s="349"/>
      <c r="L24" s="345" t="s">
        <v>179</v>
      </c>
      <c r="M24" s="346"/>
      <c r="N24" s="199" t="s">
        <v>67</v>
      </c>
      <c r="O24" s="345" t="s">
        <v>179</v>
      </c>
      <c r="P24" s="346"/>
      <c r="Q24" s="358" t="str">
        <f>IF(AND(L24&lt;TIME(12,0,0),O24&gt;TIME(13,0,0)),"12:00~13:00","")</f>
        <v/>
      </c>
      <c r="R24" s="359"/>
      <c r="S24" s="356">
        <f>S22+1</f>
        <v>24</v>
      </c>
      <c r="T24" s="343" t="s">
        <v>144</v>
      </c>
      <c r="U24" s="347" t="str">
        <f>IF(AD25&gt;0,②短期雇用!$C$22,"")</f>
        <v>地域連携支援プロジェクトに関わるプログラム開発補助</v>
      </c>
      <c r="V24" s="348"/>
      <c r="W24" s="348"/>
      <c r="X24" s="348"/>
      <c r="Y24" s="348"/>
      <c r="Z24" s="348"/>
      <c r="AA24" s="348"/>
      <c r="AB24" s="348"/>
      <c r="AC24" s="349"/>
      <c r="AD24" s="345">
        <v>0.54166666666666663</v>
      </c>
      <c r="AE24" s="346"/>
      <c r="AF24" s="199" t="s">
        <v>67</v>
      </c>
      <c r="AG24" s="345">
        <v>0.72916666666666663</v>
      </c>
      <c r="AH24" s="346"/>
      <c r="AI24" s="358" t="str">
        <f>IF(AND(AD24&lt;TIME(12,0,0),AG24&gt;TIME(13,0,0)),"12:00~13:00","")</f>
        <v/>
      </c>
      <c r="AJ24" s="388"/>
    </row>
    <row r="25" spans="1:36" ht="9" customHeight="1">
      <c r="A25" s="342"/>
      <c r="B25" s="344"/>
      <c r="C25" s="350"/>
      <c r="D25" s="351"/>
      <c r="E25" s="351"/>
      <c r="F25" s="351"/>
      <c r="G25" s="351"/>
      <c r="H25" s="351"/>
      <c r="I25" s="351"/>
      <c r="J25" s="351"/>
      <c r="K25" s="352"/>
      <c r="L25" s="354">
        <f>IF(EXACT(L24,O24),0,HOUR(O24-L24)+MINUTE(O24-L24)/60)-IF(EXACT(Q25,"休憩"),1,0)</f>
        <v>0</v>
      </c>
      <c r="M25" s="355"/>
      <c r="N25" s="355"/>
      <c r="O25" s="355"/>
      <c r="P25" s="200" t="s">
        <v>146</v>
      </c>
      <c r="Q25" s="358" t="str">
        <f>IF(AND(L24&lt;TIME(12,0,0),O24&gt;TIME(13,0,0)),"休憩","")</f>
        <v/>
      </c>
      <c r="R25" s="359"/>
      <c r="S25" s="357"/>
      <c r="T25" s="344"/>
      <c r="U25" s="350"/>
      <c r="V25" s="351"/>
      <c r="W25" s="351"/>
      <c r="X25" s="351"/>
      <c r="Y25" s="351"/>
      <c r="Z25" s="351"/>
      <c r="AA25" s="351"/>
      <c r="AB25" s="351"/>
      <c r="AC25" s="352"/>
      <c r="AD25" s="354">
        <f>IF(EXACT(AD24,AG24),0,HOUR(AG24-AD24)+MINUTE(AG24-AD24)/60)-IF(EXACT(AI25,"休憩"),1,0)</f>
        <v>4.5</v>
      </c>
      <c r="AE25" s="355"/>
      <c r="AF25" s="355"/>
      <c r="AG25" s="355"/>
      <c r="AH25" s="200" t="s">
        <v>68</v>
      </c>
      <c r="AI25" s="358" t="str">
        <f>IF(AND(AD24&lt;TIME(12,0,0),AG24&gt;TIME(13,0,0)),"休憩","")</f>
        <v/>
      </c>
      <c r="AJ25" s="388"/>
    </row>
    <row r="26" spans="1:36" ht="18" customHeight="1">
      <c r="A26" s="341">
        <f>A24+1</f>
        <v>9</v>
      </c>
      <c r="B26" s="343" t="s">
        <v>130</v>
      </c>
      <c r="C26" s="347" t="str">
        <f>IF(L27&gt;0,②短期雇用!$C$22,"")</f>
        <v/>
      </c>
      <c r="D26" s="348"/>
      <c r="E26" s="348"/>
      <c r="F26" s="348"/>
      <c r="G26" s="348"/>
      <c r="H26" s="348"/>
      <c r="I26" s="348"/>
      <c r="J26" s="348"/>
      <c r="K26" s="349"/>
      <c r="L26" s="345" t="s">
        <v>179</v>
      </c>
      <c r="M26" s="346"/>
      <c r="N26" s="199" t="s">
        <v>67</v>
      </c>
      <c r="O26" s="345" t="s">
        <v>179</v>
      </c>
      <c r="P26" s="346"/>
      <c r="Q26" s="358" t="str">
        <f>IF(AND(L26&lt;TIME(12,0,0),O26&gt;TIME(13,0,0)),"12:00~13:00","")</f>
        <v/>
      </c>
      <c r="R26" s="359"/>
      <c r="S26" s="356">
        <f>S24+1</f>
        <v>25</v>
      </c>
      <c r="T26" s="343" t="s">
        <v>144</v>
      </c>
      <c r="U26" s="347" t="str">
        <f>IF(AD27&gt;0,②短期雇用!$C$22,"")</f>
        <v>地域連携支援プロジェクトに関わるプログラム開発補助</v>
      </c>
      <c r="V26" s="348"/>
      <c r="W26" s="348"/>
      <c r="X26" s="348"/>
      <c r="Y26" s="348"/>
      <c r="Z26" s="348"/>
      <c r="AA26" s="348"/>
      <c r="AB26" s="348"/>
      <c r="AC26" s="349"/>
      <c r="AD26" s="345">
        <v>0.54166666666666663</v>
      </c>
      <c r="AE26" s="346"/>
      <c r="AF26" s="199" t="s">
        <v>67</v>
      </c>
      <c r="AG26" s="345">
        <v>0.70833333333333337</v>
      </c>
      <c r="AH26" s="346"/>
      <c r="AI26" s="358" t="str">
        <f>IF(AND(AD26&lt;TIME(12,0,0),AG26&gt;TIME(13,0,0)),"12:00~13:00","")</f>
        <v/>
      </c>
      <c r="AJ26" s="388"/>
    </row>
    <row r="27" spans="1:36" ht="9" customHeight="1">
      <c r="A27" s="342"/>
      <c r="B27" s="344"/>
      <c r="C27" s="350"/>
      <c r="D27" s="351"/>
      <c r="E27" s="351"/>
      <c r="F27" s="351"/>
      <c r="G27" s="351"/>
      <c r="H27" s="351"/>
      <c r="I27" s="351"/>
      <c r="J27" s="351"/>
      <c r="K27" s="352"/>
      <c r="L27" s="354">
        <f>IF(EXACT(L26,O26),0,HOUR(O26-L26)+MINUTE(O26-L26)/60)-IF(EXACT(Q27,"休憩"),1,0)</f>
        <v>0</v>
      </c>
      <c r="M27" s="355"/>
      <c r="N27" s="355"/>
      <c r="O27" s="355"/>
      <c r="P27" s="200" t="s">
        <v>146</v>
      </c>
      <c r="Q27" s="358" t="str">
        <f>IF(AND(L26&lt;TIME(12,0,0),O26&gt;TIME(13,0,0)),"休憩","")</f>
        <v/>
      </c>
      <c r="R27" s="359"/>
      <c r="S27" s="357"/>
      <c r="T27" s="344"/>
      <c r="U27" s="350"/>
      <c r="V27" s="351"/>
      <c r="W27" s="351"/>
      <c r="X27" s="351"/>
      <c r="Y27" s="351"/>
      <c r="Z27" s="351"/>
      <c r="AA27" s="351"/>
      <c r="AB27" s="351"/>
      <c r="AC27" s="352"/>
      <c r="AD27" s="354">
        <f>IF(EXACT(AD26,AG26),0,HOUR(AG26-AD26)+MINUTE(AG26-AD26)/60)-IF(EXACT(AI27,"休憩"),1,0)</f>
        <v>4</v>
      </c>
      <c r="AE27" s="355"/>
      <c r="AF27" s="355"/>
      <c r="AG27" s="355"/>
      <c r="AH27" s="200" t="s">
        <v>146</v>
      </c>
      <c r="AI27" s="358" t="str">
        <f>IF(AND(AD26&lt;TIME(12,0,0),AG26&gt;TIME(13,0,0)),"休憩","")</f>
        <v/>
      </c>
      <c r="AJ27" s="388"/>
    </row>
    <row r="28" spans="1:36" ht="18" customHeight="1">
      <c r="A28" s="341">
        <f>A26+1</f>
        <v>10</v>
      </c>
      <c r="B28" s="343" t="s">
        <v>119</v>
      </c>
      <c r="C28" s="347" t="str">
        <f>IF(L29&gt;0,②短期雇用!$C$22,"")</f>
        <v/>
      </c>
      <c r="D28" s="348"/>
      <c r="E28" s="348"/>
      <c r="F28" s="348"/>
      <c r="G28" s="348"/>
      <c r="H28" s="348"/>
      <c r="I28" s="348"/>
      <c r="J28" s="348"/>
      <c r="K28" s="349"/>
      <c r="L28" s="345" t="s">
        <v>179</v>
      </c>
      <c r="M28" s="346"/>
      <c r="N28" s="199" t="s">
        <v>67</v>
      </c>
      <c r="O28" s="345" t="s">
        <v>179</v>
      </c>
      <c r="P28" s="346"/>
      <c r="Q28" s="358" t="str">
        <f>IF(AND(L28&lt;TIME(12,0,0),O28&gt;TIME(13,0,0)),"12:00~13:00","")</f>
        <v/>
      </c>
      <c r="R28" s="359"/>
      <c r="S28" s="356">
        <f>S26+1</f>
        <v>26</v>
      </c>
      <c r="T28" s="343" t="s">
        <v>144</v>
      </c>
      <c r="U28" s="347" t="str">
        <f>IF(AD29&gt;0,②短期雇用!$C$22,"")</f>
        <v/>
      </c>
      <c r="V28" s="348"/>
      <c r="W28" s="348"/>
      <c r="X28" s="348"/>
      <c r="Y28" s="348"/>
      <c r="Z28" s="348"/>
      <c r="AA28" s="348"/>
      <c r="AB28" s="348"/>
      <c r="AC28" s="349"/>
      <c r="AD28" s="345" t="s">
        <v>120</v>
      </c>
      <c r="AE28" s="346"/>
      <c r="AF28" s="199" t="s">
        <v>67</v>
      </c>
      <c r="AG28" s="345" t="s">
        <v>120</v>
      </c>
      <c r="AH28" s="346"/>
      <c r="AI28" s="358" t="str">
        <f>IF(AND(AD28&lt;TIME(12,0,0),AG28&gt;TIME(13,0,0)),"12:00~13:00","")</f>
        <v/>
      </c>
      <c r="AJ28" s="388"/>
    </row>
    <row r="29" spans="1:36" ht="9" customHeight="1">
      <c r="A29" s="342"/>
      <c r="B29" s="344"/>
      <c r="C29" s="350"/>
      <c r="D29" s="351"/>
      <c r="E29" s="351"/>
      <c r="F29" s="351"/>
      <c r="G29" s="351"/>
      <c r="H29" s="351"/>
      <c r="I29" s="351"/>
      <c r="J29" s="351"/>
      <c r="K29" s="352"/>
      <c r="L29" s="354">
        <f>IF(EXACT(L28,O28),0,HOUR(O28-L28)+MINUTE(O28-L28)/60)-IF(EXACT(Q29,"休憩"),1,0)</f>
        <v>0</v>
      </c>
      <c r="M29" s="355"/>
      <c r="N29" s="355"/>
      <c r="O29" s="355"/>
      <c r="P29" s="200" t="s">
        <v>146</v>
      </c>
      <c r="Q29" s="358" t="str">
        <f>IF(AND(L28&lt;TIME(12,0,0),O28&gt;TIME(13,0,0)),"休憩","")</f>
        <v/>
      </c>
      <c r="R29" s="359"/>
      <c r="S29" s="357"/>
      <c r="T29" s="344"/>
      <c r="U29" s="350"/>
      <c r="V29" s="351"/>
      <c r="W29" s="351"/>
      <c r="X29" s="351"/>
      <c r="Y29" s="351"/>
      <c r="Z29" s="351"/>
      <c r="AA29" s="351"/>
      <c r="AB29" s="351"/>
      <c r="AC29" s="352"/>
      <c r="AD29" s="354">
        <f>IF(EXACT(AD28,AG28),0,HOUR(AG28-AD28)+MINUTE(AG28-AD28)/60)-IF(EXACT(AI29,"休憩"),1,0)</f>
        <v>0</v>
      </c>
      <c r="AE29" s="355"/>
      <c r="AF29" s="355"/>
      <c r="AG29" s="355"/>
      <c r="AH29" s="200" t="s">
        <v>146</v>
      </c>
      <c r="AI29" s="358" t="str">
        <f>IF(AND(AD28&lt;TIME(12,0,0),AG28&gt;TIME(13,0,0)),"休憩","")</f>
        <v/>
      </c>
      <c r="AJ29" s="388"/>
    </row>
    <row r="30" spans="1:36" ht="18" customHeight="1">
      <c r="A30" s="341">
        <f>A28+1</f>
        <v>11</v>
      </c>
      <c r="B30" s="343" t="s">
        <v>118</v>
      </c>
      <c r="C30" s="347" t="str">
        <f>IF(L31&gt;0,②短期雇用!$C$22,"")</f>
        <v/>
      </c>
      <c r="D30" s="348"/>
      <c r="E30" s="348"/>
      <c r="F30" s="348"/>
      <c r="G30" s="348"/>
      <c r="H30" s="348"/>
      <c r="I30" s="348"/>
      <c r="J30" s="348"/>
      <c r="K30" s="349"/>
      <c r="L30" s="345" t="s">
        <v>184</v>
      </c>
      <c r="M30" s="346"/>
      <c r="N30" s="199" t="s">
        <v>67</v>
      </c>
      <c r="O30" s="345" t="s">
        <v>184</v>
      </c>
      <c r="P30" s="346"/>
      <c r="Q30" s="358" t="str">
        <f>IF(AND(L30&lt;TIME(12,0,0),O30&gt;TIME(13,0,0)),"12:00~13:00","")</f>
        <v/>
      </c>
      <c r="R30" s="359"/>
      <c r="S30" s="356">
        <f>S28+1</f>
        <v>27</v>
      </c>
      <c r="T30" s="343" t="s">
        <v>144</v>
      </c>
      <c r="U30" s="347" t="str">
        <f>IF(AD31&gt;0,②短期雇用!$C$22,"")</f>
        <v/>
      </c>
      <c r="V30" s="348"/>
      <c r="W30" s="348"/>
      <c r="X30" s="348"/>
      <c r="Y30" s="348"/>
      <c r="Z30" s="348"/>
      <c r="AA30" s="348"/>
      <c r="AB30" s="348"/>
      <c r="AC30" s="349"/>
      <c r="AD30" s="345" t="s">
        <v>120</v>
      </c>
      <c r="AE30" s="346"/>
      <c r="AF30" s="199" t="s">
        <v>67</v>
      </c>
      <c r="AG30" s="345" t="s">
        <v>120</v>
      </c>
      <c r="AH30" s="346"/>
      <c r="AI30" s="358" t="str">
        <f>IF(AND(AD30&lt;TIME(12,0,0),AG30&gt;TIME(13,0,0)),"12:00~13:00","")</f>
        <v/>
      </c>
      <c r="AJ30" s="388"/>
    </row>
    <row r="31" spans="1:36" ht="9" customHeight="1">
      <c r="A31" s="342"/>
      <c r="B31" s="344"/>
      <c r="C31" s="350"/>
      <c r="D31" s="351"/>
      <c r="E31" s="351"/>
      <c r="F31" s="351"/>
      <c r="G31" s="351"/>
      <c r="H31" s="351"/>
      <c r="I31" s="351"/>
      <c r="J31" s="351"/>
      <c r="K31" s="352"/>
      <c r="L31" s="354">
        <f>IF(EXACT(L30,O30),0,HOUR(O30-L30)+MINUTE(O30-L30)/60)-IF(EXACT(Q31,"休憩"),1,0)</f>
        <v>0</v>
      </c>
      <c r="M31" s="355"/>
      <c r="N31" s="355"/>
      <c r="O31" s="355"/>
      <c r="P31" s="200" t="s">
        <v>146</v>
      </c>
      <c r="Q31" s="358" t="str">
        <f>IF(AND(L30&lt;TIME(12,0,0),O30&gt;TIME(13,0,0)),"休憩","")</f>
        <v/>
      </c>
      <c r="R31" s="359"/>
      <c r="S31" s="357"/>
      <c r="T31" s="344"/>
      <c r="U31" s="350"/>
      <c r="V31" s="351"/>
      <c r="W31" s="351"/>
      <c r="X31" s="351"/>
      <c r="Y31" s="351"/>
      <c r="Z31" s="351"/>
      <c r="AA31" s="351"/>
      <c r="AB31" s="351"/>
      <c r="AC31" s="352"/>
      <c r="AD31" s="354">
        <f>IF(EXACT(AD30,AG30),0,HOUR(AG30-AD30)+MINUTE(AG30-AD30)/60)-IF(EXACT(AI31,"休憩"),1,0)</f>
        <v>0</v>
      </c>
      <c r="AE31" s="355"/>
      <c r="AF31" s="355"/>
      <c r="AG31" s="355"/>
      <c r="AH31" s="200" t="s">
        <v>146</v>
      </c>
      <c r="AI31" s="358" t="str">
        <f>IF(AND(AD30&lt;TIME(12,0,0),AG30&gt;TIME(13,0,0)),"休憩","")</f>
        <v/>
      </c>
      <c r="AJ31" s="388"/>
    </row>
    <row r="32" spans="1:36" ht="18" customHeight="1">
      <c r="A32" s="341">
        <f>A30+1</f>
        <v>12</v>
      </c>
      <c r="B32" s="343" t="s">
        <v>118</v>
      </c>
      <c r="C32" s="347" t="str">
        <f>IF(L33&gt;0,②短期雇用!$C$22,"")</f>
        <v/>
      </c>
      <c r="D32" s="348"/>
      <c r="E32" s="348"/>
      <c r="F32" s="348"/>
      <c r="G32" s="348"/>
      <c r="H32" s="348"/>
      <c r="I32" s="348"/>
      <c r="J32" s="348"/>
      <c r="K32" s="349"/>
      <c r="L32" s="345" t="s">
        <v>120</v>
      </c>
      <c r="M32" s="346"/>
      <c r="N32" s="199" t="s">
        <v>67</v>
      </c>
      <c r="O32" s="345" t="s">
        <v>120</v>
      </c>
      <c r="P32" s="346"/>
      <c r="Q32" s="358" t="str">
        <f>IF(AND(L32&lt;TIME(12,0,0),O32&gt;TIME(13,0,0)),"12:00~13:00","")</f>
        <v/>
      </c>
      <c r="R32" s="359"/>
      <c r="S32" s="356">
        <f>S30+1</f>
        <v>28</v>
      </c>
      <c r="T32" s="343" t="s">
        <v>144</v>
      </c>
      <c r="U32" s="347" t="str">
        <f>IF(AD33&gt;0,②短期雇用!$C$22,"")</f>
        <v/>
      </c>
      <c r="V32" s="348"/>
      <c r="W32" s="348"/>
      <c r="X32" s="348"/>
      <c r="Y32" s="348"/>
      <c r="Z32" s="348"/>
      <c r="AA32" s="348"/>
      <c r="AB32" s="348"/>
      <c r="AC32" s="349"/>
      <c r="AD32" s="345" t="s">
        <v>179</v>
      </c>
      <c r="AE32" s="346"/>
      <c r="AF32" s="199" t="s">
        <v>67</v>
      </c>
      <c r="AG32" s="345" t="s">
        <v>179</v>
      </c>
      <c r="AH32" s="346"/>
      <c r="AI32" s="358" t="str">
        <f>IF(AND(AD32&lt;TIME(12,0,0),AG32&gt;TIME(13,0,0)),"12:00~13:00","")</f>
        <v/>
      </c>
      <c r="AJ32" s="388"/>
    </row>
    <row r="33" spans="1:36" ht="9" customHeight="1">
      <c r="A33" s="342"/>
      <c r="B33" s="344"/>
      <c r="C33" s="350"/>
      <c r="D33" s="351"/>
      <c r="E33" s="351"/>
      <c r="F33" s="351"/>
      <c r="G33" s="351"/>
      <c r="H33" s="351"/>
      <c r="I33" s="351"/>
      <c r="J33" s="351"/>
      <c r="K33" s="352"/>
      <c r="L33" s="354">
        <f>IF(EXACT(L32,O32),0,HOUR(O32-L32)+MINUTE(O32-L32)/60)-IF(EXACT(Q33,"休憩"),1,0)</f>
        <v>0</v>
      </c>
      <c r="M33" s="355"/>
      <c r="N33" s="355"/>
      <c r="O33" s="355"/>
      <c r="P33" s="200" t="s">
        <v>146</v>
      </c>
      <c r="Q33" s="358" t="str">
        <f>IF(AND(L32&lt;TIME(12,0,0),O32&gt;TIME(13,0,0)),"休憩","")</f>
        <v/>
      </c>
      <c r="R33" s="359"/>
      <c r="S33" s="357"/>
      <c r="T33" s="344"/>
      <c r="U33" s="350"/>
      <c r="V33" s="351"/>
      <c r="W33" s="351"/>
      <c r="X33" s="351"/>
      <c r="Y33" s="351"/>
      <c r="Z33" s="351"/>
      <c r="AA33" s="351"/>
      <c r="AB33" s="351"/>
      <c r="AC33" s="352"/>
      <c r="AD33" s="354">
        <f>IF(EXACT(AD32,AG32),0,HOUR(AG32-AD32)+MINUTE(AG32-AD32)/60)-IF(EXACT(AI33,"休憩"),1,0)</f>
        <v>0</v>
      </c>
      <c r="AE33" s="355"/>
      <c r="AF33" s="355"/>
      <c r="AG33" s="355"/>
      <c r="AH33" s="200" t="s">
        <v>68</v>
      </c>
      <c r="AI33" s="358" t="str">
        <f>IF(AND(AD32&lt;TIME(12,0,0),AG32&gt;TIME(13,0,0)),"休憩","")</f>
        <v/>
      </c>
      <c r="AJ33" s="388"/>
    </row>
    <row r="34" spans="1:36" ht="18" customHeight="1">
      <c r="A34" s="341">
        <f>A32+1</f>
        <v>13</v>
      </c>
      <c r="B34" s="343" t="s">
        <v>118</v>
      </c>
      <c r="C34" s="347" t="str">
        <f>IF(L35&gt;0,②短期雇用!$C$22,"")</f>
        <v/>
      </c>
      <c r="D34" s="348"/>
      <c r="E34" s="348"/>
      <c r="F34" s="348"/>
      <c r="G34" s="348"/>
      <c r="H34" s="348"/>
      <c r="I34" s="348"/>
      <c r="J34" s="348"/>
      <c r="K34" s="349"/>
      <c r="L34" s="345" t="s">
        <v>120</v>
      </c>
      <c r="M34" s="346"/>
      <c r="N34" s="199" t="s">
        <v>67</v>
      </c>
      <c r="O34" s="345" t="s">
        <v>120</v>
      </c>
      <c r="P34" s="346"/>
      <c r="Q34" s="358" t="str">
        <f>IF(AND(L34&lt;TIME(12,0,0),O34&gt;TIME(13,0,0)),"12:00~13:00","")</f>
        <v/>
      </c>
      <c r="R34" s="359"/>
      <c r="S34" s="356">
        <f>S32+1</f>
        <v>29</v>
      </c>
      <c r="T34" s="343" t="s">
        <v>144</v>
      </c>
      <c r="U34" s="347" t="str">
        <f>IF(AD35&gt;0,②短期雇用!$C$22,"")</f>
        <v/>
      </c>
      <c r="V34" s="348"/>
      <c r="W34" s="348"/>
      <c r="X34" s="348"/>
      <c r="Y34" s="348"/>
      <c r="Z34" s="348"/>
      <c r="AA34" s="348"/>
      <c r="AB34" s="348"/>
      <c r="AC34" s="349"/>
      <c r="AD34" s="345" t="s">
        <v>179</v>
      </c>
      <c r="AE34" s="346"/>
      <c r="AF34" s="199" t="s">
        <v>67</v>
      </c>
      <c r="AG34" s="345" t="s">
        <v>179</v>
      </c>
      <c r="AH34" s="346"/>
      <c r="AI34" s="358" t="str">
        <f>IF(AND(AD34&lt;TIME(12,0,0),AG34&gt;TIME(13,0,0)),"12:00~13:00","")</f>
        <v/>
      </c>
      <c r="AJ34" s="388"/>
    </row>
    <row r="35" spans="1:36" ht="9" customHeight="1">
      <c r="A35" s="342"/>
      <c r="B35" s="344"/>
      <c r="C35" s="350"/>
      <c r="D35" s="351"/>
      <c r="E35" s="351"/>
      <c r="F35" s="351"/>
      <c r="G35" s="351"/>
      <c r="H35" s="351"/>
      <c r="I35" s="351"/>
      <c r="J35" s="351"/>
      <c r="K35" s="352"/>
      <c r="L35" s="354">
        <f>IF(EXACT(L34,O34),0,HOUR(O34-L34)+MINUTE(O34-L34)/60)-IF(EXACT(Q35,"休憩"),1,0)</f>
        <v>0</v>
      </c>
      <c r="M35" s="355"/>
      <c r="N35" s="355"/>
      <c r="O35" s="355"/>
      <c r="P35" s="200" t="s">
        <v>146</v>
      </c>
      <c r="Q35" s="358" t="str">
        <f>IF(AND(L34&lt;TIME(12,0,0),O34&gt;TIME(13,0,0)),"休憩","")</f>
        <v/>
      </c>
      <c r="R35" s="359"/>
      <c r="S35" s="357"/>
      <c r="T35" s="344"/>
      <c r="U35" s="350"/>
      <c r="V35" s="351"/>
      <c r="W35" s="351"/>
      <c r="X35" s="351"/>
      <c r="Y35" s="351"/>
      <c r="Z35" s="351"/>
      <c r="AA35" s="351"/>
      <c r="AB35" s="351"/>
      <c r="AC35" s="352"/>
      <c r="AD35" s="354">
        <f>IF(EXACT(AD34,AG34),0,HOUR(AG34-AD34)+MINUTE(AG34-AD34)/60)-IF(EXACT(AI35,"休憩"),1,0)</f>
        <v>0</v>
      </c>
      <c r="AE35" s="355"/>
      <c r="AF35" s="355"/>
      <c r="AG35" s="355"/>
      <c r="AH35" s="200" t="s">
        <v>68</v>
      </c>
      <c r="AI35" s="358" t="str">
        <f>IF(AND(AD34&lt;TIME(12,0,0),AG34&gt;TIME(13,0,0)),"休憩","")</f>
        <v/>
      </c>
      <c r="AJ35" s="388"/>
    </row>
    <row r="36" spans="1:36" ht="18" customHeight="1">
      <c r="A36" s="341">
        <f>A34+1</f>
        <v>14</v>
      </c>
      <c r="B36" s="343" t="s">
        <v>118</v>
      </c>
      <c r="C36" s="347" t="str">
        <f>IF(L37&gt;0,②短期雇用!$C$22,"")</f>
        <v/>
      </c>
      <c r="D36" s="348"/>
      <c r="E36" s="348"/>
      <c r="F36" s="348"/>
      <c r="G36" s="348"/>
      <c r="H36" s="348"/>
      <c r="I36" s="348"/>
      <c r="J36" s="348"/>
      <c r="K36" s="349"/>
      <c r="L36" s="345" t="s">
        <v>179</v>
      </c>
      <c r="M36" s="346"/>
      <c r="N36" s="199" t="s">
        <v>67</v>
      </c>
      <c r="O36" s="345" t="s">
        <v>179</v>
      </c>
      <c r="P36" s="346"/>
      <c r="Q36" s="358" t="str">
        <f>IF(AND(L36&lt;TIME(12,0,0),O36&gt;TIME(13,0,0)),"12:00~13:00","")</f>
        <v/>
      </c>
      <c r="R36" s="359"/>
      <c r="S36" s="356">
        <f>S34+1</f>
        <v>30</v>
      </c>
      <c r="T36" s="343" t="s">
        <v>144</v>
      </c>
      <c r="U36" s="347" t="str">
        <f>IF(AD37&gt;0,②短期雇用!$C$22,"")</f>
        <v/>
      </c>
      <c r="V36" s="348"/>
      <c r="W36" s="348"/>
      <c r="X36" s="348"/>
      <c r="Y36" s="348"/>
      <c r="Z36" s="348"/>
      <c r="AA36" s="348"/>
      <c r="AB36" s="348"/>
      <c r="AC36" s="349"/>
      <c r="AD36" s="345" t="s">
        <v>179</v>
      </c>
      <c r="AE36" s="346"/>
      <c r="AF36" s="199" t="s">
        <v>67</v>
      </c>
      <c r="AG36" s="345" t="s">
        <v>179</v>
      </c>
      <c r="AH36" s="346"/>
      <c r="AI36" s="358" t="str">
        <f>IF(AND(AD36&lt;TIME(12,0,0),AG36&gt;TIME(13,0,0)),"12:00~13:00","")</f>
        <v/>
      </c>
      <c r="AJ36" s="388"/>
    </row>
    <row r="37" spans="1:36" ht="9" customHeight="1">
      <c r="A37" s="342"/>
      <c r="B37" s="344"/>
      <c r="C37" s="350"/>
      <c r="D37" s="351"/>
      <c r="E37" s="351"/>
      <c r="F37" s="351"/>
      <c r="G37" s="351"/>
      <c r="H37" s="351"/>
      <c r="I37" s="351"/>
      <c r="J37" s="351"/>
      <c r="K37" s="352"/>
      <c r="L37" s="354">
        <f>IF(EXACT(L36,O36),0,HOUR(O36-L36)+MINUTE(O36-L36)/60)-IF(EXACT(Q37,"休憩"),1,0)</f>
        <v>0</v>
      </c>
      <c r="M37" s="355"/>
      <c r="N37" s="355"/>
      <c r="O37" s="355"/>
      <c r="P37" s="200" t="s">
        <v>68</v>
      </c>
      <c r="Q37" s="358" t="str">
        <f>IF(AND(L36&lt;TIME(12,0,0),O36&gt;TIME(13,0,0)),"休憩","")</f>
        <v/>
      </c>
      <c r="R37" s="359"/>
      <c r="S37" s="357"/>
      <c r="T37" s="344"/>
      <c r="U37" s="350"/>
      <c r="V37" s="351"/>
      <c r="W37" s="351"/>
      <c r="X37" s="351"/>
      <c r="Y37" s="351"/>
      <c r="Z37" s="351"/>
      <c r="AA37" s="351"/>
      <c r="AB37" s="351"/>
      <c r="AC37" s="352"/>
      <c r="AD37" s="354">
        <f>IF(EXACT(AD36,AG36),0,HOUR(AG36-AD36)+MINUTE(AG36-AD36)/60)-IF(EXACT(AI37,"休憩"),1,0)</f>
        <v>0</v>
      </c>
      <c r="AE37" s="355"/>
      <c r="AF37" s="355"/>
      <c r="AG37" s="355"/>
      <c r="AH37" s="200" t="s">
        <v>68</v>
      </c>
      <c r="AI37" s="358" t="str">
        <f>IF(AND(AD36&lt;TIME(12,0,0),AG36&gt;TIME(13,0,0)),"休憩","")</f>
        <v/>
      </c>
      <c r="AJ37" s="388"/>
    </row>
    <row r="38" spans="1:36" ht="18" customHeight="1">
      <c r="A38" s="341">
        <f>A36+1</f>
        <v>15</v>
      </c>
      <c r="B38" s="343" t="s">
        <v>118</v>
      </c>
      <c r="C38" s="347" t="str">
        <f>IF(L39&gt;0,②短期雇用!$C$22,"")</f>
        <v/>
      </c>
      <c r="D38" s="348"/>
      <c r="E38" s="348"/>
      <c r="F38" s="348"/>
      <c r="G38" s="348"/>
      <c r="H38" s="348"/>
      <c r="I38" s="348"/>
      <c r="J38" s="348"/>
      <c r="K38" s="349"/>
      <c r="L38" s="345" t="s">
        <v>179</v>
      </c>
      <c r="M38" s="346"/>
      <c r="N38" s="199" t="s">
        <v>67</v>
      </c>
      <c r="O38" s="345" t="s">
        <v>179</v>
      </c>
      <c r="P38" s="353"/>
      <c r="Q38" s="358" t="str">
        <f>IF(AND(L38&lt;TIME(12,0,0),O38&gt;TIME(13,0,0)),"12:00~13:00","")</f>
        <v/>
      </c>
      <c r="R38" s="359"/>
      <c r="S38" s="356">
        <f>S36+1</f>
        <v>31</v>
      </c>
      <c r="T38" s="343" t="s">
        <v>144</v>
      </c>
      <c r="U38" s="347" t="str">
        <f>IF(AD39&gt;0,②短期雇用!$C$22,"")</f>
        <v/>
      </c>
      <c r="V38" s="348"/>
      <c r="W38" s="348"/>
      <c r="X38" s="348"/>
      <c r="Y38" s="348"/>
      <c r="Z38" s="348"/>
      <c r="AA38" s="348"/>
      <c r="AB38" s="348"/>
      <c r="AC38" s="349"/>
      <c r="AD38" s="345" t="s">
        <v>179</v>
      </c>
      <c r="AE38" s="346"/>
      <c r="AF38" s="199" t="s">
        <v>67</v>
      </c>
      <c r="AG38" s="345" t="s">
        <v>179</v>
      </c>
      <c r="AH38" s="346"/>
      <c r="AI38" s="358" t="str">
        <f>IF(AND(AD38&lt;TIME(12,0,0),AG38&gt;TIME(13,0,0)),"12:00~13:00","")</f>
        <v/>
      </c>
      <c r="AJ38" s="388"/>
    </row>
    <row r="39" spans="1:36" ht="9" customHeight="1">
      <c r="A39" s="342"/>
      <c r="B39" s="344"/>
      <c r="C39" s="350"/>
      <c r="D39" s="351"/>
      <c r="E39" s="351"/>
      <c r="F39" s="351"/>
      <c r="G39" s="351"/>
      <c r="H39" s="351"/>
      <c r="I39" s="351"/>
      <c r="J39" s="351"/>
      <c r="K39" s="352"/>
      <c r="L39" s="354">
        <f>IF(EXACT(L38,O38),0,HOUR(O38-L38)+MINUTE(O38-L38)/60)-IF(EXACT(Q39,"休憩"),1,0)</f>
        <v>0</v>
      </c>
      <c r="M39" s="355"/>
      <c r="N39" s="355"/>
      <c r="O39" s="355"/>
      <c r="P39" s="200" t="s">
        <v>68</v>
      </c>
      <c r="Q39" s="358" t="str">
        <f>IF(AND(L38&lt;TIME(12,0,0),O38&gt;TIME(13,0,0)),"休憩","")</f>
        <v/>
      </c>
      <c r="R39" s="359"/>
      <c r="S39" s="357"/>
      <c r="T39" s="344"/>
      <c r="U39" s="350"/>
      <c r="V39" s="351"/>
      <c r="W39" s="351"/>
      <c r="X39" s="351"/>
      <c r="Y39" s="351"/>
      <c r="Z39" s="351"/>
      <c r="AA39" s="351"/>
      <c r="AB39" s="351"/>
      <c r="AC39" s="352"/>
      <c r="AD39" s="354">
        <f>IF(EXACT(AD38,AG38),0,HOUR(AG38-AD38)+MINUTE(AG38-AD38)/60)-IF(EXACT(AI39,"休憩"),1,0)</f>
        <v>0</v>
      </c>
      <c r="AE39" s="355"/>
      <c r="AF39" s="355"/>
      <c r="AG39" s="355"/>
      <c r="AH39" s="200" t="s">
        <v>146</v>
      </c>
      <c r="AI39" s="358" t="str">
        <f>IF(AND(AD38&lt;TIME(12,0,0),AG38&gt;TIME(13,0,0)),"休憩","")</f>
        <v/>
      </c>
      <c r="AJ39" s="388"/>
    </row>
    <row r="40" spans="1:36" ht="18" customHeight="1">
      <c r="A40" s="341">
        <f>A38+1</f>
        <v>16</v>
      </c>
      <c r="B40" s="343" t="s">
        <v>118</v>
      </c>
      <c r="C40" s="347" t="str">
        <f>IF(L41&gt;0,②短期雇用!$C$22,"")</f>
        <v/>
      </c>
      <c r="D40" s="348"/>
      <c r="E40" s="348"/>
      <c r="F40" s="348"/>
      <c r="G40" s="348"/>
      <c r="H40" s="348"/>
      <c r="I40" s="348"/>
      <c r="J40" s="348"/>
      <c r="K40" s="349"/>
      <c r="L40" s="345" t="s">
        <v>179</v>
      </c>
      <c r="M40" s="346"/>
      <c r="N40" s="199" t="s">
        <v>67</v>
      </c>
      <c r="O40" s="345" t="s">
        <v>179</v>
      </c>
      <c r="P40" s="346"/>
      <c r="Q40" s="358" t="str">
        <f>IF(AND(L40&lt;TIME(12,0,0),O40&gt;TIME(13,0,0)),"12:00~13:00","")</f>
        <v/>
      </c>
      <c r="R40" s="359"/>
      <c r="S40" s="356"/>
      <c r="T40" s="343"/>
      <c r="U40" s="407" t="str">
        <f>IF(AD41&gt;0,#REF!,"")</f>
        <v/>
      </c>
      <c r="V40" s="408"/>
      <c r="W40" s="408"/>
      <c r="X40" s="408"/>
      <c r="Y40" s="408"/>
      <c r="Z40" s="408"/>
      <c r="AA40" s="408"/>
      <c r="AB40" s="408"/>
      <c r="AC40" s="409"/>
      <c r="AD40" s="413"/>
      <c r="AE40" s="414"/>
      <c r="AF40" s="78"/>
      <c r="AG40" s="413"/>
      <c r="AH40" s="414"/>
      <c r="AI40" s="430"/>
      <c r="AJ40" s="431"/>
    </row>
    <row r="41" spans="1:36" ht="9" customHeight="1">
      <c r="A41" s="393"/>
      <c r="B41" s="394"/>
      <c r="C41" s="417"/>
      <c r="D41" s="418"/>
      <c r="E41" s="418"/>
      <c r="F41" s="418"/>
      <c r="G41" s="418"/>
      <c r="H41" s="418"/>
      <c r="I41" s="418"/>
      <c r="J41" s="418"/>
      <c r="K41" s="419"/>
      <c r="L41" s="420">
        <f>IF(EXACT(L40,O40),0,HOUR(O40-L40)+MINUTE(O40-L40)/60)-IF(EXACT(Q41,"休憩"),1,0)</f>
        <v>0</v>
      </c>
      <c r="M41" s="421"/>
      <c r="N41" s="421"/>
      <c r="O41" s="421"/>
      <c r="P41" s="201" t="s">
        <v>146</v>
      </c>
      <c r="Q41" s="422" t="str">
        <f>IF(AND(L40&lt;TIME(12,0,0),O40&gt;TIME(13,0,0)),"休憩","")</f>
        <v/>
      </c>
      <c r="R41" s="423"/>
      <c r="S41" s="432"/>
      <c r="T41" s="394"/>
      <c r="U41" s="410"/>
      <c r="V41" s="411"/>
      <c r="W41" s="411"/>
      <c r="X41" s="411"/>
      <c r="Y41" s="411"/>
      <c r="Z41" s="411"/>
      <c r="AA41" s="411"/>
      <c r="AB41" s="411"/>
      <c r="AC41" s="412"/>
      <c r="AD41" s="415"/>
      <c r="AE41" s="416"/>
      <c r="AF41" s="416"/>
      <c r="AG41" s="416"/>
      <c r="AH41" s="13"/>
      <c r="AI41" s="405"/>
      <c r="AJ41" s="406"/>
    </row>
    <row r="42" spans="1:36" ht="12.75" customHeight="1">
      <c r="A42" s="22"/>
      <c r="R42" s="24"/>
      <c r="S42" s="433" t="s">
        <v>45</v>
      </c>
      <c r="T42" s="396"/>
      <c r="U42" s="435">
        <v>965</v>
      </c>
      <c r="V42" s="436"/>
      <c r="W42" s="436"/>
      <c r="X42" s="14"/>
      <c r="Y42" s="395" t="s">
        <v>46</v>
      </c>
      <c r="Z42" s="396"/>
      <c r="AA42" s="424">
        <f>COUNTIF(L11,"&gt;0")+COUNTIF(L13,"&gt;0")+COUNTIF(L15,"&gt;0")+COUNTIF(L17,"&gt;0")+COUNTIF(L19,"&gt;0")+COUNTIF(L21,"&gt;0")+COUNTIF(L23,"&gt;0")+COUNTIF(L25,"&gt;0")+COUNTIF(L27,"&gt;0")+COUNTIF(L29,"&gt;0")+COUNTIF(L31,"&gt;0")+COUNTIF(L33,"&gt;0")+COUNTIF(L35,"&gt;0")+COUNTIF(L37,"&gt;0")+COUNTIF(L39,"&gt;0")+COUNTIF(L41,"&gt;0")+COUNTIF(AD11,"&gt;0")+COUNTIF(AD13,"&gt;0")+COUNTIF(AD15,"&gt;0")+COUNTIF(AD17,"&gt;0")+COUNTIF(AD19,"&gt;0")+COUNTIF(AD21,"&gt;0")+COUNTIF(AD23,"&gt;0")+COUNTIF(AD25,"&gt;0")+COUNTIF(AD27,"&gt;0")+COUNTIF(AD29,"&gt;0")+COUNTIF(AD31,"&gt;0")+COUNTIF(AD33,"&gt;0")+COUNTIF(AD35,"&gt;0")+COUNTIF(AD37,"&gt;0")+COUNTIF(AD39,"&gt;0")+COUNTIF(AD41,"&gt;0")</f>
        <v>6</v>
      </c>
      <c r="AB42" s="425"/>
      <c r="AC42" s="15" t="s">
        <v>47</v>
      </c>
      <c r="AD42" s="399" t="s">
        <v>48</v>
      </c>
      <c r="AE42" s="399"/>
      <c r="AF42" s="426">
        <f>U42*AA43</f>
        <v>25090</v>
      </c>
      <c r="AG42" s="427"/>
      <c r="AH42" s="427"/>
      <c r="AI42" s="427"/>
      <c r="AJ42" s="16"/>
    </row>
    <row r="43" spans="1:36">
      <c r="A43" s="22"/>
      <c r="B43" s="33"/>
      <c r="R43" s="24"/>
      <c r="S43" s="434"/>
      <c r="T43" s="398"/>
      <c r="U43" s="437"/>
      <c r="V43" s="438"/>
      <c r="W43" s="438"/>
      <c r="X43" s="20" t="s">
        <v>49</v>
      </c>
      <c r="Y43" s="397"/>
      <c r="Z43" s="398"/>
      <c r="AA43" s="458">
        <f>L11+L13+L15+L17+L19+L21+L23+L25+L27+L29+L31+L33+L35+L37+L39+L41+AD11+AD13+AD15+AD17+AD19+AD21+AD23+AD25+AD27+AD29+AD31+AD33+AD35+AD37+AD39</f>
        <v>26</v>
      </c>
      <c r="AB43" s="459"/>
      <c r="AC43" s="79" t="s">
        <v>50</v>
      </c>
      <c r="AD43" s="400"/>
      <c r="AE43" s="400"/>
      <c r="AF43" s="428"/>
      <c r="AG43" s="429"/>
      <c r="AH43" s="429"/>
      <c r="AI43" s="429"/>
      <c r="AJ43" s="21" t="s">
        <v>49</v>
      </c>
    </row>
    <row r="44" spans="1:36">
      <c r="A44" s="22"/>
      <c r="D44" s="401"/>
      <c r="E44" s="401"/>
      <c r="F44" s="402" t="s">
        <v>128</v>
      </c>
      <c r="G44" s="402"/>
      <c r="H44" s="402"/>
      <c r="I44" s="402"/>
      <c r="J44" s="402"/>
      <c r="K44" s="402"/>
      <c r="L44" s="402"/>
      <c r="M44" s="402"/>
      <c r="N44" s="402"/>
      <c r="O44" s="402"/>
      <c r="P44" s="402"/>
      <c r="Q44" s="402"/>
      <c r="R44" s="24"/>
      <c r="S44" s="25"/>
      <c r="T44" s="460" t="s">
        <v>63</v>
      </c>
      <c r="U44" s="461"/>
      <c r="V44" s="461"/>
      <c r="W44" s="461"/>
      <c r="X44" s="461"/>
      <c r="Y44" s="461"/>
      <c r="Z44" s="461"/>
      <c r="AA44" s="461"/>
      <c r="AB44" s="461"/>
      <c r="AC44" s="461"/>
      <c r="AD44" s="461"/>
      <c r="AE44" s="461"/>
      <c r="AF44" s="461"/>
      <c r="AG44" s="461"/>
      <c r="AH44" s="461"/>
      <c r="AI44" s="461"/>
      <c r="AJ44" s="26"/>
    </row>
    <row r="45" spans="1:36">
      <c r="A45" s="22"/>
      <c r="R45" s="24"/>
      <c r="S45" s="25"/>
      <c r="T45" s="462"/>
      <c r="U45" s="462"/>
      <c r="V45" s="462"/>
      <c r="W45" s="462"/>
      <c r="X45" s="462"/>
      <c r="Y45" s="462"/>
      <c r="Z45" s="462"/>
      <c r="AA45" s="462"/>
      <c r="AB45" s="462"/>
      <c r="AC45" s="462"/>
      <c r="AD45" s="462"/>
      <c r="AE45" s="462"/>
      <c r="AF45" s="462"/>
      <c r="AG45" s="462"/>
      <c r="AH45" s="462"/>
      <c r="AI45" s="462"/>
      <c r="AJ45" s="26"/>
    </row>
    <row r="46" spans="1:36" ht="14.4">
      <c r="A46" s="22"/>
      <c r="D46" s="81"/>
      <c r="E46" s="81"/>
      <c r="F46" s="81"/>
      <c r="G46" s="81"/>
      <c r="H46" s="81"/>
      <c r="I46" s="81"/>
      <c r="J46" s="81"/>
      <c r="K46" s="81"/>
      <c r="L46" s="81"/>
      <c r="M46" s="81"/>
      <c r="N46" s="81"/>
      <c r="O46" s="81"/>
      <c r="P46" s="81"/>
      <c r="R46" s="24"/>
      <c r="S46" s="25"/>
      <c r="T46" s="401" t="s">
        <v>55</v>
      </c>
      <c r="U46" s="463"/>
      <c r="V46" s="403" t="s">
        <v>113</v>
      </c>
      <c r="W46" s="403"/>
      <c r="X46" s="403"/>
      <c r="Y46" s="403"/>
      <c r="Z46" s="403"/>
      <c r="AA46" s="403"/>
      <c r="AB46" s="403"/>
      <c r="AC46" s="403"/>
      <c r="AD46" s="403"/>
      <c r="AE46" s="403"/>
      <c r="AF46" s="403"/>
      <c r="AG46" s="403"/>
      <c r="AH46"/>
      <c r="AI46"/>
      <c r="AJ46" s="26"/>
    </row>
    <row r="47" spans="1:36" ht="14.4">
      <c r="A47" s="22"/>
      <c r="D47" s="81"/>
      <c r="E47" s="81"/>
      <c r="F47" s="81"/>
      <c r="G47" s="81"/>
      <c r="H47" s="81"/>
      <c r="I47" s="81"/>
      <c r="J47" s="81"/>
      <c r="K47" s="81"/>
      <c r="L47" s="81"/>
      <c r="M47" s="81"/>
      <c r="N47" s="81"/>
      <c r="O47" s="81"/>
      <c r="P47" s="81"/>
      <c r="R47" s="24"/>
      <c r="S47" s="25"/>
      <c r="T47" s="463"/>
      <c r="U47" s="463"/>
      <c r="V47" s="403"/>
      <c r="W47" s="403"/>
      <c r="X47" s="403"/>
      <c r="Y47" s="403"/>
      <c r="Z47" s="403"/>
      <c r="AA47" s="403"/>
      <c r="AB47" s="403"/>
      <c r="AC47" s="403"/>
      <c r="AD47" s="403"/>
      <c r="AE47" s="403"/>
      <c r="AF47" s="403"/>
      <c r="AG47" s="403"/>
      <c r="AJ47" s="26"/>
    </row>
    <row r="48" spans="1:36" ht="12.75" customHeight="1">
      <c r="A48" s="22"/>
      <c r="B48" s="446" t="s">
        <v>56</v>
      </c>
      <c r="C48" s="464"/>
      <c r="D48" s="404"/>
      <c r="E48" s="404"/>
      <c r="F48" s="404"/>
      <c r="G48" s="404"/>
      <c r="H48" s="404"/>
      <c r="I48" s="404"/>
      <c r="J48" s="404"/>
      <c r="K48" s="404"/>
      <c r="L48" s="404"/>
      <c r="M48" s="404"/>
      <c r="N48" s="404"/>
      <c r="O48" s="404"/>
      <c r="P48" s="404"/>
      <c r="Q48" s="404"/>
      <c r="R48" s="24"/>
      <c r="S48" s="25"/>
      <c r="T48" s="401" t="s">
        <v>57</v>
      </c>
      <c r="U48" s="401"/>
      <c r="V48" s="403"/>
      <c r="W48" s="403"/>
      <c r="X48" s="403"/>
      <c r="Y48" s="403"/>
      <c r="Z48" s="403"/>
      <c r="AA48" s="403"/>
      <c r="AB48" s="403"/>
      <c r="AC48" s="403"/>
      <c r="AD48" s="403"/>
      <c r="AE48" s="403"/>
      <c r="AF48" s="403"/>
      <c r="AG48" s="403"/>
      <c r="AJ48" s="26"/>
    </row>
    <row r="49" spans="1:36" ht="12.75" customHeight="1">
      <c r="A49" s="22"/>
      <c r="B49" s="34"/>
      <c r="C49" s="34"/>
      <c r="D49" s="404"/>
      <c r="E49" s="404"/>
      <c r="F49" s="404"/>
      <c r="G49" s="404"/>
      <c r="H49" s="404"/>
      <c r="I49" s="404"/>
      <c r="J49" s="404"/>
      <c r="K49" s="404"/>
      <c r="L49" s="404"/>
      <c r="M49" s="404"/>
      <c r="N49" s="404"/>
      <c r="O49" s="404"/>
      <c r="P49" s="404"/>
      <c r="Q49" s="404"/>
      <c r="R49" s="24"/>
      <c r="S49" s="25"/>
      <c r="T49" s="401"/>
      <c r="U49" s="401"/>
      <c r="V49" s="403"/>
      <c r="W49" s="403"/>
      <c r="X49" s="403"/>
      <c r="Y49" s="403"/>
      <c r="Z49" s="403"/>
      <c r="AA49" s="403"/>
      <c r="AB49" s="403"/>
      <c r="AC49" s="403"/>
      <c r="AD49" s="403"/>
      <c r="AE49" s="403"/>
      <c r="AF49" s="403"/>
      <c r="AG49" s="403"/>
      <c r="AJ49" s="26"/>
    </row>
    <row r="50" spans="1:36" ht="12.75" customHeight="1">
      <c r="A50" s="22"/>
      <c r="B50" s="446" t="s">
        <v>58</v>
      </c>
      <c r="C50" s="446"/>
      <c r="D50" s="455"/>
      <c r="E50" s="455"/>
      <c r="F50" s="455"/>
      <c r="G50" s="455"/>
      <c r="H50" s="455"/>
      <c r="I50" s="455"/>
      <c r="J50" s="455"/>
      <c r="K50" s="455"/>
      <c r="L50" s="455"/>
      <c r="M50" s="455"/>
      <c r="N50" s="455"/>
      <c r="O50" s="455"/>
      <c r="P50" s="27"/>
      <c r="Q50" s="33" t="s">
        <v>59</v>
      </c>
      <c r="R50" s="24"/>
      <c r="S50" s="25"/>
      <c r="T50" s="440" t="s">
        <v>58</v>
      </c>
      <c r="U50" s="440"/>
      <c r="V50" s="403"/>
      <c r="W50" s="403"/>
      <c r="X50" s="403"/>
      <c r="Y50" s="403"/>
      <c r="Z50" s="403"/>
      <c r="AA50" s="403"/>
      <c r="AB50" s="403"/>
      <c r="AC50" s="403"/>
      <c r="AD50" s="403"/>
      <c r="AE50" s="403"/>
      <c r="AF50" s="403"/>
      <c r="AG50" s="403"/>
      <c r="AI50" s="33" t="s">
        <v>59</v>
      </c>
      <c r="AJ50" s="26"/>
    </row>
    <row r="51" spans="1:36" ht="12.75" customHeight="1">
      <c r="A51" s="22"/>
      <c r="B51" s="446"/>
      <c r="C51" s="446"/>
      <c r="D51" s="456"/>
      <c r="E51" s="456"/>
      <c r="F51" s="456"/>
      <c r="G51" s="456"/>
      <c r="H51" s="456"/>
      <c r="I51" s="456"/>
      <c r="J51" s="456"/>
      <c r="K51" s="456"/>
      <c r="L51" s="456"/>
      <c r="M51" s="456"/>
      <c r="N51" s="456"/>
      <c r="O51" s="456"/>
      <c r="P51" s="27"/>
      <c r="Q51" s="82"/>
      <c r="R51" s="24"/>
      <c r="S51" s="25"/>
      <c r="T51" s="440"/>
      <c r="U51" s="440"/>
      <c r="V51" s="457"/>
      <c r="W51" s="457"/>
      <c r="X51" s="457"/>
      <c r="Y51" s="457"/>
      <c r="Z51" s="457"/>
      <c r="AA51" s="457"/>
      <c r="AB51" s="457"/>
      <c r="AC51" s="457"/>
      <c r="AD51" s="457"/>
      <c r="AE51" s="457"/>
      <c r="AF51" s="457"/>
      <c r="AG51" s="457"/>
      <c r="AJ51" s="26"/>
    </row>
    <row r="52" spans="1:36">
      <c r="A52" s="441" t="s">
        <v>60</v>
      </c>
      <c r="B52" s="442"/>
      <c r="C52" s="442"/>
      <c r="D52" s="442"/>
      <c r="E52" s="442"/>
      <c r="F52" s="442"/>
      <c r="G52" s="442"/>
      <c r="H52" s="442"/>
      <c r="I52" s="442"/>
      <c r="J52" s="442"/>
      <c r="K52" s="442"/>
      <c r="L52" s="442"/>
      <c r="M52" s="442"/>
      <c r="N52" s="442"/>
      <c r="O52" s="442"/>
      <c r="P52" s="442"/>
      <c r="Q52" s="442"/>
      <c r="R52" s="443"/>
      <c r="S52" s="35"/>
      <c r="T52" s="444" t="s">
        <v>61</v>
      </c>
      <c r="U52" s="444"/>
      <c r="V52" s="444"/>
      <c r="W52" s="444"/>
      <c r="X52" s="444"/>
      <c r="Y52" s="444"/>
      <c r="Z52" s="444"/>
      <c r="AA52" s="444"/>
      <c r="AB52" s="444"/>
      <c r="AC52" s="444"/>
      <c r="AD52" s="444"/>
      <c r="AE52" s="444"/>
      <c r="AF52" s="444"/>
      <c r="AG52" s="444"/>
      <c r="AH52" s="444"/>
      <c r="AI52" s="444"/>
      <c r="AJ52" s="36"/>
    </row>
    <row r="53" spans="1:36">
      <c r="A53" s="22"/>
      <c r="B53" s="446"/>
      <c r="C53" s="447"/>
      <c r="D53" s="448"/>
      <c r="E53" s="449"/>
      <c r="F53" s="449"/>
      <c r="G53" s="449"/>
      <c r="H53" s="449"/>
      <c r="I53" s="449"/>
      <c r="J53" s="449"/>
      <c r="K53" s="449"/>
      <c r="L53" s="449"/>
      <c r="M53" s="449"/>
      <c r="N53" s="449"/>
      <c r="O53" s="449"/>
      <c r="P53" s="449"/>
      <c r="Q53" s="449"/>
      <c r="R53" s="24"/>
      <c r="S53" s="37"/>
      <c r="T53" s="445"/>
      <c r="U53" s="445"/>
      <c r="V53" s="445"/>
      <c r="W53" s="445"/>
      <c r="X53" s="445"/>
      <c r="Y53" s="445"/>
      <c r="Z53" s="445"/>
      <c r="AA53" s="445"/>
      <c r="AB53" s="445"/>
      <c r="AC53" s="445"/>
      <c r="AD53" s="445"/>
      <c r="AE53" s="445"/>
      <c r="AF53" s="445"/>
      <c r="AG53" s="445"/>
      <c r="AH53" s="445"/>
      <c r="AI53" s="445"/>
      <c r="AJ53" s="38"/>
    </row>
    <row r="54" spans="1:36" ht="12.75" customHeight="1">
      <c r="A54" s="22"/>
      <c r="B54" s="447"/>
      <c r="C54" s="447"/>
      <c r="D54" s="450"/>
      <c r="E54" s="450"/>
      <c r="F54" s="450"/>
      <c r="G54" s="450"/>
      <c r="H54" s="450"/>
      <c r="I54" s="450"/>
      <c r="J54" s="450"/>
      <c r="K54" s="450"/>
      <c r="L54" s="450"/>
      <c r="M54" s="450"/>
      <c r="N54" s="450"/>
      <c r="O54" s="450"/>
      <c r="P54" s="450"/>
      <c r="Q54" s="450"/>
      <c r="R54" s="24"/>
      <c r="S54" s="25"/>
      <c r="T54" s="440" t="s">
        <v>55</v>
      </c>
      <c r="U54" s="451"/>
      <c r="V54" s="452"/>
      <c r="W54" s="452"/>
      <c r="X54" s="452"/>
      <c r="Y54" s="452"/>
      <c r="Z54" s="452"/>
      <c r="AA54" s="452"/>
      <c r="AB54" s="452"/>
      <c r="AC54" s="452"/>
      <c r="AD54" s="452"/>
      <c r="AE54" s="452"/>
      <c r="AF54" s="452"/>
      <c r="AG54" s="452"/>
      <c r="AJ54" s="26"/>
    </row>
    <row r="55" spans="1:36" ht="12.75" customHeight="1">
      <c r="A55" s="22"/>
      <c r="B55" s="447"/>
      <c r="C55" s="447"/>
      <c r="D55" s="450"/>
      <c r="E55" s="450"/>
      <c r="F55" s="450"/>
      <c r="G55" s="450"/>
      <c r="H55" s="450"/>
      <c r="I55" s="450"/>
      <c r="J55" s="450"/>
      <c r="K55" s="450"/>
      <c r="L55" s="450"/>
      <c r="M55" s="450"/>
      <c r="N55" s="450"/>
      <c r="O55" s="450"/>
      <c r="P55" s="450"/>
      <c r="Q55" s="450"/>
      <c r="R55" s="24"/>
      <c r="S55" s="25"/>
      <c r="T55" s="451"/>
      <c r="U55" s="451"/>
      <c r="V55" s="452"/>
      <c r="W55" s="452"/>
      <c r="X55" s="452"/>
      <c r="Y55" s="452"/>
      <c r="Z55" s="452"/>
      <c r="AA55" s="452"/>
      <c r="AB55" s="452"/>
      <c r="AC55" s="452"/>
      <c r="AD55" s="452"/>
      <c r="AE55" s="452"/>
      <c r="AF55" s="452"/>
      <c r="AG55" s="452"/>
      <c r="AJ55" s="26"/>
    </row>
    <row r="56" spans="1:36" ht="12.75" customHeight="1">
      <c r="A56" s="22"/>
      <c r="B56" s="401"/>
      <c r="C56" s="401"/>
      <c r="D56" s="401"/>
      <c r="E56" s="401"/>
      <c r="F56" s="401"/>
      <c r="G56" s="401"/>
      <c r="H56" s="401"/>
      <c r="I56" s="401"/>
      <c r="J56" s="401"/>
      <c r="K56" s="401"/>
      <c r="L56" s="401"/>
      <c r="M56" s="401"/>
      <c r="N56" s="401"/>
      <c r="O56" s="401"/>
      <c r="P56" s="401"/>
      <c r="Q56" s="401"/>
      <c r="R56" s="24"/>
      <c r="S56" s="25"/>
      <c r="T56" s="440" t="s">
        <v>57</v>
      </c>
      <c r="U56" s="440"/>
      <c r="V56" s="452"/>
      <c r="W56" s="452"/>
      <c r="X56" s="452"/>
      <c r="Y56" s="452"/>
      <c r="Z56" s="452"/>
      <c r="AA56" s="452"/>
      <c r="AB56" s="452"/>
      <c r="AC56" s="452"/>
      <c r="AD56" s="452"/>
      <c r="AE56" s="452"/>
      <c r="AF56" s="452"/>
      <c r="AG56" s="452"/>
      <c r="AJ56" s="26"/>
    </row>
    <row r="57" spans="1:36" ht="12.75" customHeight="1">
      <c r="A57" s="22"/>
      <c r="B57" s="401"/>
      <c r="C57" s="401"/>
      <c r="D57" s="401"/>
      <c r="E57" s="401"/>
      <c r="F57" s="401"/>
      <c r="G57" s="401"/>
      <c r="H57" s="401"/>
      <c r="I57" s="401"/>
      <c r="J57" s="401"/>
      <c r="K57" s="401"/>
      <c r="L57" s="401"/>
      <c r="M57" s="401"/>
      <c r="N57" s="401"/>
      <c r="O57" s="401"/>
      <c r="P57" s="401"/>
      <c r="Q57" s="401"/>
      <c r="R57" s="24"/>
      <c r="S57" s="25"/>
      <c r="T57" s="28"/>
      <c r="U57" s="28"/>
      <c r="V57" s="452"/>
      <c r="W57" s="452"/>
      <c r="X57" s="452"/>
      <c r="Y57" s="452"/>
      <c r="Z57" s="452"/>
      <c r="AA57" s="452"/>
      <c r="AB57" s="452"/>
      <c r="AC57" s="452"/>
      <c r="AD57" s="452"/>
      <c r="AE57" s="452"/>
      <c r="AF57" s="452"/>
      <c r="AG57" s="452"/>
      <c r="AJ57" s="26"/>
    </row>
    <row r="58" spans="1:36" ht="12.75" customHeight="1">
      <c r="A58" s="22"/>
      <c r="B58" s="27"/>
      <c r="C58" s="27"/>
      <c r="D58" s="27"/>
      <c r="E58" s="27"/>
      <c r="F58" s="27"/>
      <c r="G58" s="27"/>
      <c r="H58" s="27"/>
      <c r="I58" s="27"/>
      <c r="J58" s="27"/>
      <c r="K58" s="27"/>
      <c r="L58" s="27"/>
      <c r="M58" s="27"/>
      <c r="N58" s="27"/>
      <c r="O58" s="27"/>
      <c r="P58" s="27"/>
      <c r="Q58" s="27"/>
      <c r="R58" s="24"/>
      <c r="S58" s="25"/>
      <c r="T58" s="440" t="s">
        <v>58</v>
      </c>
      <c r="U58" s="440"/>
      <c r="V58" s="453"/>
      <c r="W58" s="453"/>
      <c r="X58" s="453"/>
      <c r="Y58" s="453"/>
      <c r="Z58" s="453"/>
      <c r="AA58" s="453"/>
      <c r="AB58" s="453"/>
      <c r="AC58" s="453"/>
      <c r="AD58" s="453"/>
      <c r="AE58" s="453"/>
      <c r="AF58" s="453"/>
      <c r="AG58" s="453"/>
      <c r="AI58" s="33" t="s">
        <v>59</v>
      </c>
      <c r="AJ58" s="26"/>
    </row>
    <row r="59" spans="1:36" ht="12.75" customHeight="1">
      <c r="A59" s="17"/>
      <c r="B59" s="18"/>
      <c r="C59" s="18"/>
      <c r="D59" s="18"/>
      <c r="E59" s="18"/>
      <c r="F59" s="18"/>
      <c r="G59" s="18"/>
      <c r="H59" s="18"/>
      <c r="I59" s="18"/>
      <c r="J59" s="18"/>
      <c r="K59" s="18"/>
      <c r="L59" s="18"/>
      <c r="M59" s="18"/>
      <c r="N59" s="18"/>
      <c r="O59" s="18"/>
      <c r="P59" s="18"/>
      <c r="Q59" s="18"/>
      <c r="R59" s="19"/>
      <c r="S59" s="29"/>
      <c r="T59" s="18"/>
      <c r="U59" s="18"/>
      <c r="V59" s="454"/>
      <c r="W59" s="454"/>
      <c r="X59" s="454"/>
      <c r="Y59" s="454"/>
      <c r="Z59" s="454"/>
      <c r="AA59" s="454"/>
      <c r="AB59" s="454"/>
      <c r="AC59" s="454"/>
      <c r="AD59" s="454"/>
      <c r="AE59" s="454"/>
      <c r="AF59" s="454"/>
      <c r="AG59" s="454"/>
      <c r="AH59" s="18"/>
      <c r="AI59" s="18"/>
      <c r="AJ59" s="30"/>
    </row>
    <row r="60" spans="1:36">
      <c r="A60" s="439" t="s">
        <v>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row>
    <row r="68" spans="19:34">
      <c r="S68" s="27"/>
      <c r="T68"/>
      <c r="U68"/>
      <c r="V68"/>
      <c r="W68"/>
      <c r="X68"/>
      <c r="Y68"/>
      <c r="Z68"/>
      <c r="AA68"/>
      <c r="AB68"/>
      <c r="AC68"/>
      <c r="AD68"/>
      <c r="AE68"/>
      <c r="AF68"/>
      <c r="AG68"/>
      <c r="AH68"/>
    </row>
    <row r="69" spans="19:34">
      <c r="S69"/>
      <c r="T69"/>
      <c r="U69"/>
      <c r="V69"/>
      <c r="W69"/>
      <c r="X69"/>
      <c r="Y69"/>
      <c r="Z69"/>
      <c r="AA69"/>
      <c r="AB69"/>
      <c r="AC69"/>
      <c r="AD69"/>
      <c r="AE69"/>
      <c r="AF69"/>
      <c r="AG69"/>
      <c r="AH69"/>
    </row>
    <row r="70" spans="19:34">
      <c r="S70"/>
      <c r="T70"/>
      <c r="U70"/>
      <c r="V70"/>
      <c r="W70"/>
      <c r="X70"/>
      <c r="Y70"/>
      <c r="Z70"/>
      <c r="AA70"/>
      <c r="AB70"/>
      <c r="AC70"/>
      <c r="AD70"/>
      <c r="AE70"/>
      <c r="AF70"/>
      <c r="AG70"/>
      <c r="AH70"/>
    </row>
  </sheetData>
  <sheetProtection sheet="1" objects="1" scenarios="1"/>
  <mergeCells count="305">
    <mergeCell ref="AI38:AJ38"/>
    <mergeCell ref="AI39:AJ39"/>
    <mergeCell ref="AI32:AJ32"/>
    <mergeCell ref="AI33:AJ33"/>
    <mergeCell ref="AI34:AJ34"/>
    <mergeCell ref="AI35:AJ35"/>
    <mergeCell ref="AI11:AJ11"/>
    <mergeCell ref="AI36:AJ36"/>
    <mergeCell ref="AI37:AJ37"/>
    <mergeCell ref="AI28:AJ28"/>
    <mergeCell ref="AI29:AJ29"/>
    <mergeCell ref="AI30:AJ30"/>
    <mergeCell ref="AI31:AJ31"/>
    <mergeCell ref="AI24:AJ24"/>
    <mergeCell ref="AI25:AJ25"/>
    <mergeCell ref="AI26:AJ26"/>
    <mergeCell ref="AI27:AJ27"/>
    <mergeCell ref="AI20:AJ20"/>
    <mergeCell ref="AI21:AJ21"/>
    <mergeCell ref="AI22:AJ22"/>
    <mergeCell ref="AI23:AJ23"/>
    <mergeCell ref="AI16:AJ16"/>
    <mergeCell ref="AI17:AJ17"/>
    <mergeCell ref="AI18:AJ18"/>
    <mergeCell ref="AI19:AJ19"/>
    <mergeCell ref="A60:AJ60"/>
    <mergeCell ref="B56:C57"/>
    <mergeCell ref="D56:P57"/>
    <mergeCell ref="Q56:Q57"/>
    <mergeCell ref="T56:U56"/>
    <mergeCell ref="A52:R52"/>
    <mergeCell ref="T52:AI53"/>
    <mergeCell ref="B53:C55"/>
    <mergeCell ref="D53:Q55"/>
    <mergeCell ref="T54:U55"/>
    <mergeCell ref="V54:AG55"/>
    <mergeCell ref="V56:AG57"/>
    <mergeCell ref="V58:AG59"/>
    <mergeCell ref="T58:U58"/>
    <mergeCell ref="B50:C51"/>
    <mergeCell ref="T50:U50"/>
    <mergeCell ref="T51:U51"/>
    <mergeCell ref="D50:O51"/>
    <mergeCell ref="V50:AG51"/>
    <mergeCell ref="AA43:AB43"/>
    <mergeCell ref="T44:AI45"/>
    <mergeCell ref="T46:U47"/>
    <mergeCell ref="B48:C48"/>
    <mergeCell ref="D44:E44"/>
    <mergeCell ref="F44:Q44"/>
    <mergeCell ref="V46:AG47"/>
    <mergeCell ref="D48:Q49"/>
    <mergeCell ref="T48:U49"/>
    <mergeCell ref="V48:AG49"/>
    <mergeCell ref="AI41:AJ41"/>
    <mergeCell ref="U40:AC41"/>
    <mergeCell ref="AD40:AE40"/>
    <mergeCell ref="T40:T41"/>
    <mergeCell ref="AD41:AG41"/>
    <mergeCell ref="C40:K41"/>
    <mergeCell ref="L40:M40"/>
    <mergeCell ref="O40:P40"/>
    <mergeCell ref="L41:O41"/>
    <mergeCell ref="Q41:R41"/>
    <mergeCell ref="AA42:AB42"/>
    <mergeCell ref="AF42:AI43"/>
    <mergeCell ref="AI40:AJ40"/>
    <mergeCell ref="Q40:R40"/>
    <mergeCell ref="S40:S41"/>
    <mergeCell ref="AG40:AH40"/>
    <mergeCell ref="S42:T43"/>
    <mergeCell ref="U42:W43"/>
    <mergeCell ref="Y42:Z43"/>
    <mergeCell ref="AD42:AE43"/>
    <mergeCell ref="Q36:R36"/>
    <mergeCell ref="T36:T37"/>
    <mergeCell ref="O36:P36"/>
    <mergeCell ref="L37:O37"/>
    <mergeCell ref="Q37:R37"/>
    <mergeCell ref="S38:S39"/>
    <mergeCell ref="S36:S37"/>
    <mergeCell ref="A40:A41"/>
    <mergeCell ref="B40:B41"/>
    <mergeCell ref="AD35:AG35"/>
    <mergeCell ref="U34:AC35"/>
    <mergeCell ref="AD34:AE34"/>
    <mergeCell ref="Q34:R34"/>
    <mergeCell ref="Q35:R35"/>
    <mergeCell ref="A38:A39"/>
    <mergeCell ref="B38:B39"/>
    <mergeCell ref="AG36:AH36"/>
    <mergeCell ref="AD37:AG37"/>
    <mergeCell ref="U36:AC37"/>
    <mergeCell ref="AD36:AE36"/>
    <mergeCell ref="AG38:AH38"/>
    <mergeCell ref="C36:K37"/>
    <mergeCell ref="AD39:AG39"/>
    <mergeCell ref="U38:AC39"/>
    <mergeCell ref="AD38:AE38"/>
    <mergeCell ref="Q38:R38"/>
    <mergeCell ref="Q39:R39"/>
    <mergeCell ref="AG34:AH34"/>
    <mergeCell ref="T34:T35"/>
    <mergeCell ref="C38:K39"/>
    <mergeCell ref="L38:M38"/>
    <mergeCell ref="S32:S33"/>
    <mergeCell ref="AG32:AH32"/>
    <mergeCell ref="L33:O33"/>
    <mergeCell ref="AD33:AG33"/>
    <mergeCell ref="U32:AC33"/>
    <mergeCell ref="AD32:AE32"/>
    <mergeCell ref="A32:A33"/>
    <mergeCell ref="B32:B33"/>
    <mergeCell ref="T32:T33"/>
    <mergeCell ref="AG28:AH28"/>
    <mergeCell ref="T30:T31"/>
    <mergeCell ref="L29:O29"/>
    <mergeCell ref="AD29:AG29"/>
    <mergeCell ref="U28:AC29"/>
    <mergeCell ref="AD28:AE28"/>
    <mergeCell ref="AG30:AH30"/>
    <mergeCell ref="O28:P28"/>
    <mergeCell ref="S28:S29"/>
    <mergeCell ref="T28:T29"/>
    <mergeCell ref="U30:AC31"/>
    <mergeCell ref="AD30:AE30"/>
    <mergeCell ref="Q30:R30"/>
    <mergeCell ref="Q31:R31"/>
    <mergeCell ref="S30:S31"/>
    <mergeCell ref="AD31:AG31"/>
    <mergeCell ref="A24:A25"/>
    <mergeCell ref="B24:B25"/>
    <mergeCell ref="C26:K27"/>
    <mergeCell ref="L26:M26"/>
    <mergeCell ref="O26:P26"/>
    <mergeCell ref="L27:O27"/>
    <mergeCell ref="A26:A27"/>
    <mergeCell ref="B26:B27"/>
    <mergeCell ref="C24:K25"/>
    <mergeCell ref="AG24:AH24"/>
    <mergeCell ref="L25:O25"/>
    <mergeCell ref="AD25:AG25"/>
    <mergeCell ref="U24:AC25"/>
    <mergeCell ref="AD24:AE24"/>
    <mergeCell ref="AG26:AH26"/>
    <mergeCell ref="Q24:R24"/>
    <mergeCell ref="S24:S25"/>
    <mergeCell ref="S26:S27"/>
    <mergeCell ref="T26:T27"/>
    <mergeCell ref="AD27:AG27"/>
    <mergeCell ref="U26:AC27"/>
    <mergeCell ref="AD26:AE26"/>
    <mergeCell ref="Q26:R26"/>
    <mergeCell ref="Q27:R27"/>
    <mergeCell ref="L24:M24"/>
    <mergeCell ref="O24:P24"/>
    <mergeCell ref="T24:T25"/>
    <mergeCell ref="Q25:R25"/>
    <mergeCell ref="A20:A21"/>
    <mergeCell ref="B20:B21"/>
    <mergeCell ref="C20:K21"/>
    <mergeCell ref="A22:A23"/>
    <mergeCell ref="B22:B23"/>
    <mergeCell ref="AD23:AG23"/>
    <mergeCell ref="U22:AC23"/>
    <mergeCell ref="AD22:AE22"/>
    <mergeCell ref="AG22:AH22"/>
    <mergeCell ref="O20:P20"/>
    <mergeCell ref="S20:S21"/>
    <mergeCell ref="T20:T21"/>
    <mergeCell ref="S22:S23"/>
    <mergeCell ref="T22:T23"/>
    <mergeCell ref="Q21:R21"/>
    <mergeCell ref="AD21:AG21"/>
    <mergeCell ref="Q22:R22"/>
    <mergeCell ref="Q23:R23"/>
    <mergeCell ref="C22:K23"/>
    <mergeCell ref="L22:M22"/>
    <mergeCell ref="O22:P22"/>
    <mergeCell ref="L23:O23"/>
    <mergeCell ref="AG18:AH18"/>
    <mergeCell ref="L19:O19"/>
    <mergeCell ref="L21:O21"/>
    <mergeCell ref="U20:AC21"/>
    <mergeCell ref="AG16:AH16"/>
    <mergeCell ref="Q16:R16"/>
    <mergeCell ref="L20:M20"/>
    <mergeCell ref="L18:M18"/>
    <mergeCell ref="O18:P18"/>
    <mergeCell ref="AD19:AG19"/>
    <mergeCell ref="U18:AC19"/>
    <mergeCell ref="AD18:AE18"/>
    <mergeCell ref="Q18:R18"/>
    <mergeCell ref="Q19:R19"/>
    <mergeCell ref="Q20:R20"/>
    <mergeCell ref="AG20:AH20"/>
    <mergeCell ref="AD20:AE20"/>
    <mergeCell ref="C16:K17"/>
    <mergeCell ref="L16:M16"/>
    <mergeCell ref="Q17:R17"/>
    <mergeCell ref="O14:P14"/>
    <mergeCell ref="L15:O15"/>
    <mergeCell ref="AI14:AJ14"/>
    <mergeCell ref="AI15:AJ15"/>
    <mergeCell ref="AG14:AH14"/>
    <mergeCell ref="AD15:AG15"/>
    <mergeCell ref="S16:S17"/>
    <mergeCell ref="AD17:AG17"/>
    <mergeCell ref="U16:AC17"/>
    <mergeCell ref="AD16:AE16"/>
    <mergeCell ref="O16:P16"/>
    <mergeCell ref="AI12:AJ12"/>
    <mergeCell ref="Q15:R15"/>
    <mergeCell ref="AI13:AJ13"/>
    <mergeCell ref="AG12:AH12"/>
    <mergeCell ref="AD13:AG13"/>
    <mergeCell ref="U12:AC13"/>
    <mergeCell ref="L13:O13"/>
    <mergeCell ref="C10:K11"/>
    <mergeCell ref="L10:M10"/>
    <mergeCell ref="O10:P10"/>
    <mergeCell ref="Q13:R13"/>
    <mergeCell ref="Q12:R12"/>
    <mergeCell ref="AD12:AE12"/>
    <mergeCell ref="Q14:R14"/>
    <mergeCell ref="U14:AC15"/>
    <mergeCell ref="AD14:AE14"/>
    <mergeCell ref="A1:AJ3"/>
    <mergeCell ref="A8:B8"/>
    <mergeCell ref="C8:K9"/>
    <mergeCell ref="L8:P9"/>
    <mergeCell ref="Q8:R9"/>
    <mergeCell ref="A9:B9"/>
    <mergeCell ref="U10:AC11"/>
    <mergeCell ref="O12:P12"/>
    <mergeCell ref="AD8:AH9"/>
    <mergeCell ref="AI8:AJ9"/>
    <mergeCell ref="S9:T9"/>
    <mergeCell ref="AG10:AH10"/>
    <mergeCell ref="S8:T8"/>
    <mergeCell ref="U8:AC9"/>
    <mergeCell ref="AI10:AJ10"/>
    <mergeCell ref="AD10:AE10"/>
    <mergeCell ref="B6:C6"/>
    <mergeCell ref="X6:AA6"/>
    <mergeCell ref="A10:A11"/>
    <mergeCell ref="B10:B11"/>
    <mergeCell ref="S10:S11"/>
    <mergeCell ref="T10:T11"/>
    <mergeCell ref="Q10:R10"/>
    <mergeCell ref="Q11:R11"/>
    <mergeCell ref="AB6:AI6"/>
    <mergeCell ref="L11:O11"/>
    <mergeCell ref="AD11:AG11"/>
    <mergeCell ref="T16:T17"/>
    <mergeCell ref="A18:A19"/>
    <mergeCell ref="B18:B19"/>
    <mergeCell ref="S18:S19"/>
    <mergeCell ref="T18:T19"/>
    <mergeCell ref="C18:K19"/>
    <mergeCell ref="A16:A17"/>
    <mergeCell ref="A12:A13"/>
    <mergeCell ref="B12:B13"/>
    <mergeCell ref="S12:S13"/>
    <mergeCell ref="T12:T13"/>
    <mergeCell ref="A14:A15"/>
    <mergeCell ref="B14:B15"/>
    <mergeCell ref="S14:S15"/>
    <mergeCell ref="T14:T15"/>
    <mergeCell ref="C12:K13"/>
    <mergeCell ref="L12:M12"/>
    <mergeCell ref="L17:O17"/>
    <mergeCell ref="C14:K15"/>
    <mergeCell ref="L14:M14"/>
    <mergeCell ref="B16:B17"/>
    <mergeCell ref="A28:A29"/>
    <mergeCell ref="B28:B29"/>
    <mergeCell ref="Q28:R28"/>
    <mergeCell ref="Q29:R29"/>
    <mergeCell ref="C28:K29"/>
    <mergeCell ref="L28:M28"/>
    <mergeCell ref="C30:K31"/>
    <mergeCell ref="L30:M30"/>
    <mergeCell ref="Q33:R33"/>
    <mergeCell ref="C32:K33"/>
    <mergeCell ref="L32:M32"/>
    <mergeCell ref="O32:P32"/>
    <mergeCell ref="O30:P30"/>
    <mergeCell ref="L31:O31"/>
    <mergeCell ref="Q32:R32"/>
    <mergeCell ref="A30:A31"/>
    <mergeCell ref="B30:B31"/>
    <mergeCell ref="A36:A37"/>
    <mergeCell ref="B36:B37"/>
    <mergeCell ref="L36:M36"/>
    <mergeCell ref="C34:K35"/>
    <mergeCell ref="O38:P38"/>
    <mergeCell ref="L39:O39"/>
    <mergeCell ref="T38:T39"/>
    <mergeCell ref="L34:M34"/>
    <mergeCell ref="O34:P34"/>
    <mergeCell ref="L35:O35"/>
    <mergeCell ref="A34:A35"/>
    <mergeCell ref="B34:B35"/>
    <mergeCell ref="S34:S35"/>
  </mergeCells>
  <phoneticPr fontId="2"/>
  <conditionalFormatting sqref="A10:B41">
    <cfRule type="expression" dxfId="227" priority="102" stopIfTrue="1">
      <formula>WEEKDAY(DATE($D$6+2018,$F$6,$A10))=7</formula>
    </cfRule>
    <cfRule type="expression" dxfId="226" priority="103" stopIfTrue="1">
      <formula>WEEKDAY(DATE($D$6+2018,$F$6,$A10))=1</formula>
    </cfRule>
  </conditionalFormatting>
  <conditionalFormatting sqref="L11:O11">
    <cfRule type="containsText" dxfId="225" priority="50" stopIfTrue="1" operator="containsText" text="0">
      <formula>NOT(ISERROR(SEARCH("0",L11)))</formula>
    </cfRule>
  </conditionalFormatting>
  <conditionalFormatting sqref="AD41:AG41">
    <cfRule type="containsText" dxfId="224" priority="49" stopIfTrue="1" operator="containsText" text="0">
      <formula>NOT(ISERROR(SEARCH("0",AD41)))</formula>
    </cfRule>
  </conditionalFormatting>
  <conditionalFormatting sqref="S10:T39">
    <cfRule type="expression" dxfId="223" priority="47" stopIfTrue="1">
      <formula>WEEKDAY(DATE($D$6+2018,$F$6,$S10))=7</formula>
    </cfRule>
    <cfRule type="expression" dxfId="222" priority="48" stopIfTrue="1">
      <formula>WEEKDAY(DATE($D$6+2018,$F$6,$S10))=1</formula>
    </cfRule>
  </conditionalFormatting>
  <conditionalFormatting sqref="L13:O13">
    <cfRule type="containsText" dxfId="221" priority="46" stopIfTrue="1" operator="containsText" text="0">
      <formula>NOT(ISERROR(SEARCH("0",L13)))</formula>
    </cfRule>
  </conditionalFormatting>
  <conditionalFormatting sqref="L15:O15">
    <cfRule type="containsText" dxfId="220" priority="45" stopIfTrue="1" operator="containsText" text="0">
      <formula>NOT(ISERROR(SEARCH("0",L15)))</formula>
    </cfRule>
  </conditionalFormatting>
  <conditionalFormatting sqref="L17:O17">
    <cfRule type="containsText" dxfId="219" priority="44" stopIfTrue="1" operator="containsText" text="0">
      <formula>NOT(ISERROR(SEARCH("0",L17)))</formula>
    </cfRule>
  </conditionalFormatting>
  <conditionalFormatting sqref="L19:O19">
    <cfRule type="containsText" dxfId="218" priority="43" stopIfTrue="1" operator="containsText" text="0">
      <formula>NOT(ISERROR(SEARCH("0",L19)))</formula>
    </cfRule>
  </conditionalFormatting>
  <conditionalFormatting sqref="L21:O21">
    <cfRule type="containsText" dxfId="217" priority="42" stopIfTrue="1" operator="containsText" text="0">
      <formula>NOT(ISERROR(SEARCH("0",L21)))</formula>
    </cfRule>
  </conditionalFormatting>
  <conditionalFormatting sqref="L23:O23">
    <cfRule type="containsText" dxfId="216" priority="41" stopIfTrue="1" operator="containsText" text="0">
      <formula>NOT(ISERROR(SEARCH("0",L23)))</formula>
    </cfRule>
  </conditionalFormatting>
  <conditionalFormatting sqref="L25:O25">
    <cfRule type="containsText" dxfId="215" priority="40" stopIfTrue="1" operator="containsText" text="0">
      <formula>NOT(ISERROR(SEARCH("0",L25)))</formula>
    </cfRule>
  </conditionalFormatting>
  <conditionalFormatting sqref="L27:O27">
    <cfRule type="containsText" dxfId="214" priority="39" stopIfTrue="1" operator="containsText" text="0">
      <formula>NOT(ISERROR(SEARCH("0",L27)))</formula>
    </cfRule>
  </conditionalFormatting>
  <conditionalFormatting sqref="L29:O29">
    <cfRule type="containsText" dxfId="213" priority="38" stopIfTrue="1" operator="containsText" text="0">
      <formula>NOT(ISERROR(SEARCH("0",L29)))</formula>
    </cfRule>
  </conditionalFormatting>
  <conditionalFormatting sqref="L31:O31">
    <cfRule type="containsText" dxfId="212" priority="37" stopIfTrue="1" operator="containsText" text="0">
      <formula>NOT(ISERROR(SEARCH("0",L31)))</formula>
    </cfRule>
  </conditionalFormatting>
  <conditionalFormatting sqref="L33:O33">
    <cfRule type="containsText" dxfId="211" priority="36" stopIfTrue="1" operator="containsText" text="0">
      <formula>NOT(ISERROR(SEARCH("0",L33)))</formula>
    </cfRule>
  </conditionalFormatting>
  <conditionalFormatting sqref="L35:O35">
    <cfRule type="containsText" dxfId="210" priority="35" stopIfTrue="1" operator="containsText" text="0">
      <formula>NOT(ISERROR(SEARCH("0",L35)))</formula>
    </cfRule>
  </conditionalFormatting>
  <conditionalFormatting sqref="L41:O41">
    <cfRule type="containsText" dxfId="209" priority="32" stopIfTrue="1" operator="containsText" text="0">
      <formula>NOT(ISERROR(SEARCH("0",L41)))</formula>
    </cfRule>
  </conditionalFormatting>
  <conditionalFormatting sqref="AD13:AG13">
    <cfRule type="containsText" dxfId="208" priority="30" stopIfTrue="1" operator="containsText" text="0">
      <formula>NOT(ISERROR(SEARCH("0",AD13)))</formula>
    </cfRule>
  </conditionalFormatting>
  <conditionalFormatting sqref="AD27:AG27">
    <cfRule type="containsText" dxfId="207" priority="28" stopIfTrue="1" operator="containsText" text="0">
      <formula>NOT(ISERROR(SEARCH("0",AD27)))</formula>
    </cfRule>
  </conditionalFormatting>
  <conditionalFormatting sqref="AD39:AG39">
    <cfRule type="containsText" dxfId="206" priority="27" stopIfTrue="1" operator="containsText" text="0">
      <formula>NOT(ISERROR(SEARCH("0",AD39)))</formula>
    </cfRule>
  </conditionalFormatting>
  <conditionalFormatting sqref="AD15:AG15">
    <cfRule type="containsText" dxfId="205" priority="26" stopIfTrue="1" operator="containsText" text="0">
      <formula>NOT(ISERROR(SEARCH("0",AD15)))</formula>
    </cfRule>
  </conditionalFormatting>
  <conditionalFormatting sqref="AD17:AG17">
    <cfRule type="containsText" dxfId="204" priority="25" stopIfTrue="1" operator="containsText" text="0">
      <formula>NOT(ISERROR(SEARCH("0",AD17)))</formula>
    </cfRule>
  </conditionalFormatting>
  <conditionalFormatting sqref="AD29:AG29">
    <cfRule type="containsText" dxfId="203" priority="21" stopIfTrue="1" operator="containsText" text="0">
      <formula>NOT(ISERROR(SEARCH("0",AD29)))</formula>
    </cfRule>
  </conditionalFormatting>
  <conditionalFormatting sqref="AD31:AG31">
    <cfRule type="containsText" dxfId="202" priority="20" stopIfTrue="1" operator="containsText" text="0">
      <formula>NOT(ISERROR(SEARCH("0",AD31)))</formula>
    </cfRule>
  </conditionalFormatting>
  <conditionalFormatting sqref="L37:O37">
    <cfRule type="containsText" dxfId="201" priority="10" stopIfTrue="1" operator="containsText" text="0">
      <formula>NOT(ISERROR(SEARCH("0",L37)))</formula>
    </cfRule>
  </conditionalFormatting>
  <conditionalFormatting sqref="L39:O39">
    <cfRule type="containsText" dxfId="200" priority="9" stopIfTrue="1" operator="containsText" text="0">
      <formula>NOT(ISERROR(SEARCH("0",L39)))</formula>
    </cfRule>
  </conditionalFormatting>
  <conditionalFormatting sqref="AD11:AG11">
    <cfRule type="containsText" dxfId="199" priority="8" stopIfTrue="1" operator="containsText" text="0">
      <formula>NOT(ISERROR(SEARCH("0",AD11)))</formula>
    </cfRule>
  </conditionalFormatting>
  <conditionalFormatting sqref="AD19:AG19">
    <cfRule type="containsText" dxfId="198" priority="7" stopIfTrue="1" operator="containsText" text="0">
      <formula>NOT(ISERROR(SEARCH("0",AD19)))</formula>
    </cfRule>
  </conditionalFormatting>
  <conditionalFormatting sqref="AD21:AG21">
    <cfRule type="containsText" dxfId="197" priority="6" stopIfTrue="1" operator="containsText" text="0">
      <formula>NOT(ISERROR(SEARCH("0",AD21)))</formula>
    </cfRule>
  </conditionalFormatting>
  <conditionalFormatting sqref="AD23:AG23">
    <cfRule type="containsText" dxfId="196" priority="5" stopIfTrue="1" operator="containsText" text="0">
      <formula>NOT(ISERROR(SEARCH("0",AD23)))</formula>
    </cfRule>
  </conditionalFormatting>
  <conditionalFormatting sqref="AD25:AG25">
    <cfRule type="containsText" dxfId="195" priority="4" stopIfTrue="1" operator="containsText" text="0">
      <formula>NOT(ISERROR(SEARCH("0",AD25)))</formula>
    </cfRule>
  </conditionalFormatting>
  <conditionalFormatting sqref="AD33:AG33">
    <cfRule type="containsText" dxfId="194" priority="3" stopIfTrue="1" operator="containsText" text="0">
      <formula>NOT(ISERROR(SEARCH("0",AD33)))</formula>
    </cfRule>
  </conditionalFormatting>
  <conditionalFormatting sqref="AD35:AG35">
    <cfRule type="containsText" dxfId="193" priority="2" stopIfTrue="1" operator="containsText" text="0">
      <formula>NOT(ISERROR(SEARCH("0",AD35)))</formula>
    </cfRule>
  </conditionalFormatting>
  <conditionalFormatting sqref="AD37:AG37">
    <cfRule type="containsText" dxfId="192" priority="1" stopIfTrue="1" operator="containsText" text="0">
      <formula>NOT(ISERROR(SEARCH("0",AD37)))</formula>
    </cfRule>
  </conditionalFormatting>
  <pageMargins left="0.59055118110236227" right="0.39370078740157483" top="0.6692913385826772" bottom="0.78740157480314965" header="0.51181102362204722" footer="0.51181102362204722"/>
  <pageSetup paperSize="9" scale="97" orientation="portrait" blackAndWhite="1" horizontalDpi="4294967295"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12" stopIfTrue="1" id="{CE9A07CF-2979-4E78-A57C-7AB3D047CF0C}">
            <xm:f>COUNTIF(祝日および一斉休業日一覧!$B:$B,DATE($D$6+2018,$F$6,$A10))&gt;0</xm:f>
            <x14:dxf>
              <fill>
                <patternFill>
                  <bgColor theme="5" tint="0.79998168889431442"/>
                </patternFill>
              </fill>
            </x14:dxf>
          </x14:cfRule>
          <xm:sqref>A10:B41</xm:sqref>
        </x14:conditionalFormatting>
        <x14:conditionalFormatting xmlns:xm="http://schemas.microsoft.com/office/excel/2006/main">
          <x14:cfRule type="expression" priority="11" stopIfTrue="1" id="{C57FF85E-FD68-4E48-BF7A-B163AF5BF4AF}">
            <xm:f>COUNTIF(祝日および一斉休業日一覧!$B:$B,DATE($D$6+2018,$F$6,$S10))&gt;0</xm:f>
            <x14:dxf>
              <fill>
                <patternFill>
                  <bgColor theme="5" tint="0.79998168889431442"/>
                </patternFill>
              </fill>
            </x14:dxf>
          </x14:cfRule>
          <xm:sqref>S10:T39</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AJ70"/>
  <sheetViews>
    <sheetView showZeros="0" topLeftCell="A5" zoomScale="80" zoomScaleNormal="80" workbookViewId="0">
      <selection activeCell="G7" sqref="G7"/>
    </sheetView>
  </sheetViews>
  <sheetFormatPr defaultColWidth="9" defaultRowHeight="13.2"/>
  <cols>
    <col min="1" max="10" width="2.6640625" style="7" customWidth="1"/>
    <col min="11" max="11" width="2.77734375" style="7" customWidth="1"/>
    <col min="12" max="13" width="2.6640625" style="7" customWidth="1"/>
    <col min="14" max="14" width="1.109375" style="7" customWidth="1"/>
    <col min="15" max="16" width="2.6640625" style="7" customWidth="1"/>
    <col min="17" max="17" width="3.6640625" style="7" customWidth="1"/>
    <col min="18" max="28" width="2.6640625" style="7" customWidth="1"/>
    <col min="29" max="29" width="2.88671875" style="7" customWidth="1"/>
    <col min="30" max="31" width="2.6640625" style="7" customWidth="1"/>
    <col min="32" max="32" width="1.109375" style="7" customWidth="1"/>
    <col min="33" max="33" width="2.6640625" style="7" customWidth="1"/>
    <col min="34" max="34" width="2.77734375" style="7" customWidth="1"/>
    <col min="35" max="35" width="3.6640625" style="7" customWidth="1"/>
    <col min="36" max="79" width="2.6640625" style="7" customWidth="1"/>
    <col min="80" max="16384" width="9" style="7"/>
  </cols>
  <sheetData>
    <row r="1" spans="1:36" ht="10.5" customHeight="1">
      <c r="A1" s="361" t="s">
        <v>64</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row>
    <row r="2" spans="1:36" ht="10.5" customHeight="1">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row>
    <row r="3" spans="1:36" ht="10.5" customHeight="1">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36" ht="14.2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9.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c r="A6" s="8"/>
      <c r="B6" s="383" t="s">
        <v>183</v>
      </c>
      <c r="C6" s="383"/>
      <c r="D6" s="80">
        <f>④出勤予定表4月!D6</f>
        <v>5</v>
      </c>
      <c r="E6" s="8" t="s">
        <v>73</v>
      </c>
      <c r="F6" s="80">
        <f>④出勤予定表4月!F6</f>
        <v>4</v>
      </c>
      <c r="G6" s="8" t="s">
        <v>336</v>
      </c>
      <c r="H6" s="39"/>
      <c r="X6" s="384" t="s">
        <v>109</v>
      </c>
      <c r="Y6" s="384"/>
      <c r="Z6" s="384"/>
      <c r="AA6" s="384"/>
      <c r="AB6" s="532" t="str">
        <f>②短期雇用!C17</f>
        <v>山梨 太郎</v>
      </c>
      <c r="AC6" s="532"/>
      <c r="AD6" s="532"/>
      <c r="AE6" s="532"/>
      <c r="AF6" s="532"/>
      <c r="AG6" s="532"/>
      <c r="AH6" s="532"/>
      <c r="AI6" s="532"/>
      <c r="AJ6" s="532"/>
    </row>
    <row r="7" spans="1:36" ht="5.25" customHeight="1"/>
    <row r="8" spans="1:36" ht="12.75" customHeight="1">
      <c r="A8" s="362" t="s">
        <v>11</v>
      </c>
      <c r="B8" s="363"/>
      <c r="C8" s="364" t="s">
        <v>12</v>
      </c>
      <c r="D8" s="365"/>
      <c r="E8" s="365"/>
      <c r="F8" s="365"/>
      <c r="G8" s="365"/>
      <c r="H8" s="365"/>
      <c r="I8" s="365"/>
      <c r="J8" s="365"/>
      <c r="K8" s="365"/>
      <c r="L8" s="364" t="s">
        <v>2</v>
      </c>
      <c r="M8" s="365"/>
      <c r="N8" s="365"/>
      <c r="O8" s="365"/>
      <c r="P8" s="368"/>
      <c r="Q8" s="370" t="s">
        <v>65</v>
      </c>
      <c r="R8" s="371"/>
      <c r="S8" s="362" t="s">
        <v>11</v>
      </c>
      <c r="T8" s="363"/>
      <c r="U8" s="364" t="s">
        <v>12</v>
      </c>
      <c r="V8" s="365"/>
      <c r="W8" s="365"/>
      <c r="X8" s="365"/>
      <c r="Y8" s="365"/>
      <c r="Z8" s="365"/>
      <c r="AA8" s="365"/>
      <c r="AB8" s="365"/>
      <c r="AC8" s="365"/>
      <c r="AD8" s="364" t="s">
        <v>2</v>
      </c>
      <c r="AE8" s="365"/>
      <c r="AF8" s="365"/>
      <c r="AG8" s="365"/>
      <c r="AH8" s="368"/>
      <c r="AI8" s="370" t="s">
        <v>66</v>
      </c>
      <c r="AJ8" s="379"/>
    </row>
    <row r="9" spans="1:36">
      <c r="A9" s="374" t="s">
        <v>13</v>
      </c>
      <c r="B9" s="375"/>
      <c r="C9" s="366"/>
      <c r="D9" s="367"/>
      <c r="E9" s="367"/>
      <c r="F9" s="367"/>
      <c r="G9" s="367"/>
      <c r="H9" s="367"/>
      <c r="I9" s="367"/>
      <c r="J9" s="367"/>
      <c r="K9" s="367"/>
      <c r="L9" s="366"/>
      <c r="M9" s="367"/>
      <c r="N9" s="367"/>
      <c r="O9" s="367"/>
      <c r="P9" s="369"/>
      <c r="Q9" s="372"/>
      <c r="R9" s="373"/>
      <c r="S9" s="374" t="s">
        <v>13</v>
      </c>
      <c r="T9" s="375"/>
      <c r="U9" s="366"/>
      <c r="V9" s="367"/>
      <c r="W9" s="367"/>
      <c r="X9" s="367"/>
      <c r="Y9" s="367"/>
      <c r="Z9" s="367"/>
      <c r="AA9" s="367"/>
      <c r="AB9" s="367"/>
      <c r="AC9" s="367"/>
      <c r="AD9" s="366"/>
      <c r="AE9" s="367"/>
      <c r="AF9" s="367"/>
      <c r="AG9" s="367"/>
      <c r="AH9" s="369"/>
      <c r="AI9" s="372"/>
      <c r="AJ9" s="380"/>
    </row>
    <row r="10" spans="1:36" ht="18" customHeight="1">
      <c r="A10" s="385">
        <v>1</v>
      </c>
      <c r="B10" s="386" t="s">
        <v>119</v>
      </c>
      <c r="C10" s="493" t="str">
        <f>④出勤予定表4月!C10</f>
        <v/>
      </c>
      <c r="D10" s="494"/>
      <c r="E10" s="494"/>
      <c r="F10" s="494"/>
      <c r="G10" s="494"/>
      <c r="H10" s="494"/>
      <c r="I10" s="494"/>
      <c r="J10" s="494"/>
      <c r="K10" s="495"/>
      <c r="L10" s="471" t="s">
        <v>120</v>
      </c>
      <c r="M10" s="472"/>
      <c r="N10" s="202" t="s">
        <v>122</v>
      </c>
      <c r="O10" s="471" t="s">
        <v>123</v>
      </c>
      <c r="P10" s="472"/>
      <c r="Q10" s="533"/>
      <c r="R10" s="534"/>
      <c r="S10" s="387">
        <v>17</v>
      </c>
      <c r="T10" s="386" t="s">
        <v>126</v>
      </c>
      <c r="U10" s="493" t="str">
        <f>④出勤予定表4月!U10</f>
        <v/>
      </c>
      <c r="V10" s="494"/>
      <c r="W10" s="494"/>
      <c r="X10" s="494"/>
      <c r="Y10" s="494"/>
      <c r="Z10" s="494"/>
      <c r="AA10" s="494"/>
      <c r="AB10" s="494"/>
      <c r="AC10" s="495"/>
      <c r="AD10" s="471" t="s">
        <v>123</v>
      </c>
      <c r="AE10" s="472"/>
      <c r="AF10" s="202" t="s">
        <v>122</v>
      </c>
      <c r="AG10" s="471" t="s">
        <v>120</v>
      </c>
      <c r="AH10" s="472"/>
      <c r="AI10" s="528"/>
      <c r="AJ10" s="529"/>
    </row>
    <row r="11" spans="1:36" ht="9" customHeight="1">
      <c r="A11" s="342"/>
      <c r="B11" s="344"/>
      <c r="C11" s="519"/>
      <c r="D11" s="520"/>
      <c r="E11" s="520"/>
      <c r="F11" s="520"/>
      <c r="G11" s="520"/>
      <c r="H11" s="520"/>
      <c r="I11" s="520"/>
      <c r="J11" s="520"/>
      <c r="K11" s="521"/>
      <c r="L11" s="354"/>
      <c r="M11" s="355"/>
      <c r="N11" s="355"/>
      <c r="O11" s="355"/>
      <c r="P11" s="203" t="s">
        <v>124</v>
      </c>
      <c r="Q11" s="524"/>
      <c r="R11" s="525"/>
      <c r="S11" s="357"/>
      <c r="T11" s="344"/>
      <c r="U11" s="519"/>
      <c r="V11" s="520"/>
      <c r="W11" s="520"/>
      <c r="X11" s="520"/>
      <c r="Y11" s="520"/>
      <c r="Z11" s="520"/>
      <c r="AA11" s="520"/>
      <c r="AB11" s="520"/>
      <c r="AC11" s="521"/>
      <c r="AD11" s="354"/>
      <c r="AE11" s="355"/>
      <c r="AF11" s="355"/>
      <c r="AG11" s="355"/>
      <c r="AH11" s="203" t="s">
        <v>121</v>
      </c>
      <c r="AI11" s="530"/>
      <c r="AJ11" s="531"/>
    </row>
    <row r="12" spans="1:36" ht="18" customHeight="1">
      <c r="A12" s="341">
        <f>A10+1</f>
        <v>2</v>
      </c>
      <c r="B12" s="343" t="s">
        <v>118</v>
      </c>
      <c r="C12" s="493" t="str">
        <f>④出勤予定表4月!C12</f>
        <v>地域連携支援プロジェクトに関わるプログラム開発補助</v>
      </c>
      <c r="D12" s="494"/>
      <c r="E12" s="494"/>
      <c r="F12" s="494"/>
      <c r="G12" s="494"/>
      <c r="H12" s="494"/>
      <c r="I12" s="494"/>
      <c r="J12" s="494"/>
      <c r="K12" s="495"/>
      <c r="L12" s="471" t="s">
        <v>120</v>
      </c>
      <c r="M12" s="472"/>
      <c r="N12" s="202" t="s">
        <v>125</v>
      </c>
      <c r="O12" s="471" t="s">
        <v>120</v>
      </c>
      <c r="P12" s="472"/>
      <c r="Q12" s="524"/>
      <c r="R12" s="525"/>
      <c r="S12" s="356">
        <f>S10+1</f>
        <v>18</v>
      </c>
      <c r="T12" s="343" t="s">
        <v>126</v>
      </c>
      <c r="U12" s="493" t="str">
        <f>④出勤予定表4月!U12</f>
        <v/>
      </c>
      <c r="V12" s="494"/>
      <c r="W12" s="494"/>
      <c r="X12" s="494"/>
      <c r="Y12" s="494"/>
      <c r="Z12" s="494"/>
      <c r="AA12" s="494"/>
      <c r="AB12" s="494"/>
      <c r="AC12" s="495"/>
      <c r="AD12" s="471" t="s">
        <v>120</v>
      </c>
      <c r="AE12" s="472"/>
      <c r="AF12" s="202" t="s">
        <v>125</v>
      </c>
      <c r="AG12" s="471" t="s">
        <v>123</v>
      </c>
      <c r="AH12" s="472"/>
      <c r="AI12" s="526"/>
      <c r="AJ12" s="527"/>
    </row>
    <row r="13" spans="1:36" ht="9" customHeight="1">
      <c r="A13" s="342"/>
      <c r="B13" s="344"/>
      <c r="C13" s="519"/>
      <c r="D13" s="520"/>
      <c r="E13" s="520"/>
      <c r="F13" s="520"/>
      <c r="G13" s="520"/>
      <c r="H13" s="520"/>
      <c r="I13" s="520"/>
      <c r="J13" s="520"/>
      <c r="K13" s="521"/>
      <c r="L13" s="354"/>
      <c r="M13" s="355"/>
      <c r="N13" s="355"/>
      <c r="O13" s="355"/>
      <c r="P13" s="203" t="s">
        <v>121</v>
      </c>
      <c r="Q13" s="524"/>
      <c r="R13" s="525"/>
      <c r="S13" s="357"/>
      <c r="T13" s="344"/>
      <c r="U13" s="519"/>
      <c r="V13" s="520"/>
      <c r="W13" s="520"/>
      <c r="X13" s="520"/>
      <c r="Y13" s="520"/>
      <c r="Z13" s="520"/>
      <c r="AA13" s="520"/>
      <c r="AB13" s="520"/>
      <c r="AC13" s="521"/>
      <c r="AD13" s="354"/>
      <c r="AE13" s="355"/>
      <c r="AF13" s="355"/>
      <c r="AG13" s="355"/>
      <c r="AH13" s="203" t="s">
        <v>124</v>
      </c>
      <c r="AI13" s="526"/>
      <c r="AJ13" s="527"/>
    </row>
    <row r="14" spans="1:36" ht="18" customHeight="1">
      <c r="A14" s="341">
        <f>A12+1</f>
        <v>3</v>
      </c>
      <c r="B14" s="343" t="s">
        <v>118</v>
      </c>
      <c r="C14" s="493" t="str">
        <f>④出勤予定表4月!C14</f>
        <v/>
      </c>
      <c r="D14" s="494"/>
      <c r="E14" s="494"/>
      <c r="F14" s="494"/>
      <c r="G14" s="494"/>
      <c r="H14" s="494"/>
      <c r="I14" s="494"/>
      <c r="J14" s="494"/>
      <c r="K14" s="495"/>
      <c r="L14" s="471" t="s">
        <v>123</v>
      </c>
      <c r="M14" s="472"/>
      <c r="N14" s="202" t="s">
        <v>125</v>
      </c>
      <c r="O14" s="471" t="s">
        <v>123</v>
      </c>
      <c r="P14" s="472"/>
      <c r="Q14" s="524"/>
      <c r="R14" s="525"/>
      <c r="S14" s="356">
        <f>S12+1</f>
        <v>19</v>
      </c>
      <c r="T14" s="343" t="s">
        <v>118</v>
      </c>
      <c r="U14" s="493" t="str">
        <f>④出勤予定表4月!U14</f>
        <v/>
      </c>
      <c r="V14" s="494"/>
      <c r="W14" s="494"/>
      <c r="X14" s="494"/>
      <c r="Y14" s="494"/>
      <c r="Z14" s="494"/>
      <c r="AA14" s="494"/>
      <c r="AB14" s="494"/>
      <c r="AC14" s="495"/>
      <c r="AD14" s="471" t="s">
        <v>123</v>
      </c>
      <c r="AE14" s="472"/>
      <c r="AF14" s="202" t="s">
        <v>122</v>
      </c>
      <c r="AG14" s="471" t="s">
        <v>123</v>
      </c>
      <c r="AH14" s="472"/>
      <c r="AI14" s="465"/>
      <c r="AJ14" s="466"/>
    </row>
    <row r="15" spans="1:36" ht="9" customHeight="1">
      <c r="A15" s="342"/>
      <c r="B15" s="344"/>
      <c r="C15" s="519"/>
      <c r="D15" s="520"/>
      <c r="E15" s="520"/>
      <c r="F15" s="520"/>
      <c r="G15" s="520"/>
      <c r="H15" s="520"/>
      <c r="I15" s="520"/>
      <c r="J15" s="520"/>
      <c r="K15" s="521"/>
      <c r="L15" s="354"/>
      <c r="M15" s="355"/>
      <c r="N15" s="355"/>
      <c r="O15" s="355"/>
      <c r="P15" s="203" t="s">
        <v>124</v>
      </c>
      <c r="Q15" s="524"/>
      <c r="R15" s="525"/>
      <c r="S15" s="357"/>
      <c r="T15" s="344"/>
      <c r="U15" s="519"/>
      <c r="V15" s="520"/>
      <c r="W15" s="520"/>
      <c r="X15" s="520"/>
      <c r="Y15" s="520"/>
      <c r="Z15" s="520"/>
      <c r="AA15" s="520"/>
      <c r="AB15" s="520"/>
      <c r="AC15" s="521"/>
      <c r="AD15" s="354"/>
      <c r="AE15" s="355"/>
      <c r="AF15" s="355"/>
      <c r="AG15" s="355"/>
      <c r="AH15" s="203" t="s">
        <v>124</v>
      </c>
      <c r="AI15" s="465"/>
      <c r="AJ15" s="466"/>
    </row>
    <row r="16" spans="1:36" ht="18" customHeight="1">
      <c r="A16" s="341">
        <f>A14+1</f>
        <v>4</v>
      </c>
      <c r="B16" s="343" t="s">
        <v>118</v>
      </c>
      <c r="C16" s="493" t="str">
        <f>④出勤予定表4月!C16</f>
        <v/>
      </c>
      <c r="D16" s="494"/>
      <c r="E16" s="494"/>
      <c r="F16" s="494"/>
      <c r="G16" s="494"/>
      <c r="H16" s="494"/>
      <c r="I16" s="494"/>
      <c r="J16" s="494"/>
      <c r="K16" s="495"/>
      <c r="L16" s="471" t="s">
        <v>120</v>
      </c>
      <c r="M16" s="472"/>
      <c r="N16" s="202" t="s">
        <v>122</v>
      </c>
      <c r="O16" s="471" t="s">
        <v>123</v>
      </c>
      <c r="P16" s="472"/>
      <c r="Q16" s="524"/>
      <c r="R16" s="525"/>
      <c r="S16" s="356">
        <f>S14+1</f>
        <v>20</v>
      </c>
      <c r="T16" s="343" t="s">
        <v>118</v>
      </c>
      <c r="U16" s="493" t="str">
        <f>④出勤予定表4月!U16</f>
        <v/>
      </c>
      <c r="V16" s="494"/>
      <c r="W16" s="494"/>
      <c r="X16" s="494"/>
      <c r="Y16" s="494"/>
      <c r="Z16" s="494"/>
      <c r="AA16" s="494"/>
      <c r="AB16" s="494"/>
      <c r="AC16" s="495"/>
      <c r="AD16" s="471" t="s">
        <v>123</v>
      </c>
      <c r="AE16" s="472"/>
      <c r="AF16" s="202" t="s">
        <v>122</v>
      </c>
      <c r="AG16" s="471" t="s">
        <v>123</v>
      </c>
      <c r="AH16" s="472"/>
      <c r="AI16" s="465"/>
      <c r="AJ16" s="466"/>
    </row>
    <row r="17" spans="1:36" ht="9" customHeight="1">
      <c r="A17" s="342"/>
      <c r="B17" s="344"/>
      <c r="C17" s="519"/>
      <c r="D17" s="520"/>
      <c r="E17" s="520"/>
      <c r="F17" s="520"/>
      <c r="G17" s="520"/>
      <c r="H17" s="520"/>
      <c r="I17" s="520"/>
      <c r="J17" s="520"/>
      <c r="K17" s="521"/>
      <c r="L17" s="354"/>
      <c r="M17" s="355"/>
      <c r="N17" s="355"/>
      <c r="O17" s="355"/>
      <c r="P17" s="203" t="s">
        <v>121</v>
      </c>
      <c r="Q17" s="524"/>
      <c r="R17" s="525"/>
      <c r="S17" s="357"/>
      <c r="T17" s="344"/>
      <c r="U17" s="519"/>
      <c r="V17" s="520"/>
      <c r="W17" s="520"/>
      <c r="X17" s="520"/>
      <c r="Y17" s="520"/>
      <c r="Z17" s="520"/>
      <c r="AA17" s="520"/>
      <c r="AB17" s="520"/>
      <c r="AC17" s="521"/>
      <c r="AD17" s="354"/>
      <c r="AE17" s="355"/>
      <c r="AF17" s="355"/>
      <c r="AG17" s="355"/>
      <c r="AH17" s="203" t="s">
        <v>121</v>
      </c>
      <c r="AI17" s="465"/>
      <c r="AJ17" s="466"/>
    </row>
    <row r="18" spans="1:36" ht="18" customHeight="1">
      <c r="A18" s="341">
        <f>A16+1</f>
        <v>5</v>
      </c>
      <c r="B18" s="343" t="s">
        <v>118</v>
      </c>
      <c r="C18" s="493" t="str">
        <f>④出勤予定表4月!C18</f>
        <v/>
      </c>
      <c r="D18" s="494"/>
      <c r="E18" s="494"/>
      <c r="F18" s="494"/>
      <c r="G18" s="494"/>
      <c r="H18" s="494"/>
      <c r="I18" s="494"/>
      <c r="J18" s="494"/>
      <c r="K18" s="495"/>
      <c r="L18" s="471" t="s">
        <v>120</v>
      </c>
      <c r="M18" s="472"/>
      <c r="N18" s="202" t="s">
        <v>125</v>
      </c>
      <c r="O18" s="471" t="s">
        <v>127</v>
      </c>
      <c r="P18" s="472"/>
      <c r="Q18" s="524"/>
      <c r="R18" s="525"/>
      <c r="S18" s="356">
        <f>S16+1</f>
        <v>21</v>
      </c>
      <c r="T18" s="343" t="s">
        <v>118</v>
      </c>
      <c r="U18" s="493" t="str">
        <f>④出勤予定表4月!U18</f>
        <v>地域連携支援プロジェクトに関わるプログラム開発補助</v>
      </c>
      <c r="V18" s="494"/>
      <c r="W18" s="494"/>
      <c r="X18" s="494"/>
      <c r="Y18" s="494"/>
      <c r="Z18" s="494"/>
      <c r="AA18" s="494"/>
      <c r="AB18" s="494"/>
      <c r="AC18" s="495"/>
      <c r="AD18" s="471" t="s">
        <v>120</v>
      </c>
      <c r="AE18" s="472"/>
      <c r="AF18" s="202" t="s">
        <v>125</v>
      </c>
      <c r="AG18" s="471" t="s">
        <v>123</v>
      </c>
      <c r="AH18" s="472"/>
      <c r="AI18" s="465"/>
      <c r="AJ18" s="466"/>
    </row>
    <row r="19" spans="1:36" ht="9" customHeight="1">
      <c r="A19" s="342"/>
      <c r="B19" s="344"/>
      <c r="C19" s="519"/>
      <c r="D19" s="520"/>
      <c r="E19" s="520"/>
      <c r="F19" s="520"/>
      <c r="G19" s="520"/>
      <c r="H19" s="520"/>
      <c r="I19" s="520"/>
      <c r="J19" s="520"/>
      <c r="K19" s="521"/>
      <c r="L19" s="354"/>
      <c r="M19" s="355"/>
      <c r="N19" s="355"/>
      <c r="O19" s="355"/>
      <c r="P19" s="203" t="s">
        <v>124</v>
      </c>
      <c r="Q19" s="524"/>
      <c r="R19" s="525"/>
      <c r="S19" s="357"/>
      <c r="T19" s="344"/>
      <c r="U19" s="519"/>
      <c r="V19" s="520"/>
      <c r="W19" s="520"/>
      <c r="X19" s="520"/>
      <c r="Y19" s="520"/>
      <c r="Z19" s="520"/>
      <c r="AA19" s="520"/>
      <c r="AB19" s="520"/>
      <c r="AC19" s="521"/>
      <c r="AD19" s="354"/>
      <c r="AE19" s="355"/>
      <c r="AF19" s="355"/>
      <c r="AG19" s="355"/>
      <c r="AH19" s="203" t="s">
        <v>124</v>
      </c>
      <c r="AI19" s="465"/>
      <c r="AJ19" s="466"/>
    </row>
    <row r="20" spans="1:36" ht="18" customHeight="1">
      <c r="A20" s="341">
        <f>A18+1</f>
        <v>6</v>
      </c>
      <c r="B20" s="343" t="s">
        <v>118</v>
      </c>
      <c r="C20" s="493" t="str">
        <f>④出勤予定表4月!C20</f>
        <v/>
      </c>
      <c r="D20" s="494"/>
      <c r="E20" s="494"/>
      <c r="F20" s="494"/>
      <c r="G20" s="494"/>
      <c r="H20" s="494"/>
      <c r="I20" s="494"/>
      <c r="J20" s="494"/>
      <c r="K20" s="495"/>
      <c r="L20" s="471" t="s">
        <v>123</v>
      </c>
      <c r="M20" s="472"/>
      <c r="N20" s="202" t="s">
        <v>122</v>
      </c>
      <c r="O20" s="471" t="s">
        <v>123</v>
      </c>
      <c r="P20" s="472"/>
      <c r="Q20" s="524"/>
      <c r="R20" s="525"/>
      <c r="S20" s="356">
        <f>S18+1</f>
        <v>22</v>
      </c>
      <c r="T20" s="343" t="s">
        <v>118</v>
      </c>
      <c r="U20" s="493" t="str">
        <f>④出勤予定表4月!U20</f>
        <v>地域連携支援プロジェクトに関わるプログラム開発補助</v>
      </c>
      <c r="V20" s="494"/>
      <c r="W20" s="494"/>
      <c r="X20" s="494"/>
      <c r="Y20" s="494"/>
      <c r="Z20" s="494"/>
      <c r="AA20" s="494"/>
      <c r="AB20" s="494"/>
      <c r="AC20" s="495"/>
      <c r="AD20" s="471" t="s">
        <v>123</v>
      </c>
      <c r="AE20" s="472"/>
      <c r="AF20" s="202" t="s">
        <v>122</v>
      </c>
      <c r="AG20" s="471" t="s">
        <v>123</v>
      </c>
      <c r="AH20" s="472"/>
      <c r="AI20" s="465"/>
      <c r="AJ20" s="466"/>
    </row>
    <row r="21" spans="1:36" ht="9" customHeight="1">
      <c r="A21" s="342"/>
      <c r="B21" s="344"/>
      <c r="C21" s="519"/>
      <c r="D21" s="520"/>
      <c r="E21" s="520"/>
      <c r="F21" s="520"/>
      <c r="G21" s="520"/>
      <c r="H21" s="520"/>
      <c r="I21" s="520"/>
      <c r="J21" s="520"/>
      <c r="K21" s="521"/>
      <c r="L21" s="354"/>
      <c r="M21" s="355"/>
      <c r="N21" s="355"/>
      <c r="O21" s="355"/>
      <c r="P21" s="203" t="s">
        <v>124</v>
      </c>
      <c r="Q21" s="524"/>
      <c r="R21" s="525"/>
      <c r="S21" s="357"/>
      <c r="T21" s="344"/>
      <c r="U21" s="519"/>
      <c r="V21" s="520"/>
      <c r="W21" s="520"/>
      <c r="X21" s="520"/>
      <c r="Y21" s="520"/>
      <c r="Z21" s="520"/>
      <c r="AA21" s="520"/>
      <c r="AB21" s="520"/>
      <c r="AC21" s="521"/>
      <c r="AD21" s="354"/>
      <c r="AE21" s="355"/>
      <c r="AF21" s="355"/>
      <c r="AG21" s="355"/>
      <c r="AH21" s="203" t="s">
        <v>124</v>
      </c>
      <c r="AI21" s="465"/>
      <c r="AJ21" s="466"/>
    </row>
    <row r="22" spans="1:36" ht="18" customHeight="1">
      <c r="A22" s="341">
        <f>A20+1</f>
        <v>7</v>
      </c>
      <c r="B22" s="343" t="s">
        <v>118</v>
      </c>
      <c r="C22" s="493" t="str">
        <f>④出勤予定表4月!C22</f>
        <v/>
      </c>
      <c r="D22" s="494"/>
      <c r="E22" s="494"/>
      <c r="F22" s="494"/>
      <c r="G22" s="494"/>
      <c r="H22" s="494"/>
      <c r="I22" s="494"/>
      <c r="J22" s="494"/>
      <c r="K22" s="495"/>
      <c r="L22" s="471" t="s">
        <v>123</v>
      </c>
      <c r="M22" s="472"/>
      <c r="N22" s="202" t="s">
        <v>122</v>
      </c>
      <c r="O22" s="471" t="s">
        <v>127</v>
      </c>
      <c r="P22" s="472"/>
      <c r="Q22" s="524"/>
      <c r="R22" s="525"/>
      <c r="S22" s="356">
        <f>S20+1</f>
        <v>23</v>
      </c>
      <c r="T22" s="343" t="s">
        <v>126</v>
      </c>
      <c r="U22" s="493" t="str">
        <f>④出勤予定表4月!U22</f>
        <v>地域連携支援プロジェクトに関わるプログラム開発補助</v>
      </c>
      <c r="V22" s="494"/>
      <c r="W22" s="494"/>
      <c r="X22" s="494"/>
      <c r="Y22" s="494"/>
      <c r="Z22" s="494"/>
      <c r="AA22" s="494"/>
      <c r="AB22" s="494"/>
      <c r="AC22" s="495"/>
      <c r="AD22" s="471" t="s">
        <v>120</v>
      </c>
      <c r="AE22" s="472"/>
      <c r="AF22" s="202" t="s">
        <v>122</v>
      </c>
      <c r="AG22" s="471" t="s">
        <v>123</v>
      </c>
      <c r="AH22" s="472"/>
      <c r="AI22" s="465"/>
      <c r="AJ22" s="466"/>
    </row>
    <row r="23" spans="1:36" ht="9" customHeight="1">
      <c r="A23" s="342"/>
      <c r="B23" s="344"/>
      <c r="C23" s="519"/>
      <c r="D23" s="520"/>
      <c r="E23" s="520"/>
      <c r="F23" s="520"/>
      <c r="G23" s="520"/>
      <c r="H23" s="520"/>
      <c r="I23" s="520"/>
      <c r="J23" s="520"/>
      <c r="K23" s="521"/>
      <c r="L23" s="354"/>
      <c r="M23" s="355"/>
      <c r="N23" s="355"/>
      <c r="O23" s="355"/>
      <c r="P23" s="203" t="s">
        <v>124</v>
      </c>
      <c r="Q23" s="524"/>
      <c r="R23" s="525"/>
      <c r="S23" s="357"/>
      <c r="T23" s="344"/>
      <c r="U23" s="519"/>
      <c r="V23" s="520"/>
      <c r="W23" s="520"/>
      <c r="X23" s="520"/>
      <c r="Y23" s="520"/>
      <c r="Z23" s="520"/>
      <c r="AA23" s="520"/>
      <c r="AB23" s="520"/>
      <c r="AC23" s="521"/>
      <c r="AD23" s="354"/>
      <c r="AE23" s="355"/>
      <c r="AF23" s="355"/>
      <c r="AG23" s="355"/>
      <c r="AH23" s="203" t="s">
        <v>124</v>
      </c>
      <c r="AI23" s="465"/>
      <c r="AJ23" s="466"/>
    </row>
    <row r="24" spans="1:36" ht="18" customHeight="1">
      <c r="A24" s="341">
        <f>A22+1</f>
        <v>8</v>
      </c>
      <c r="B24" s="343" t="s">
        <v>119</v>
      </c>
      <c r="C24" s="493" t="str">
        <f>④出勤予定表4月!C24</f>
        <v/>
      </c>
      <c r="D24" s="494"/>
      <c r="E24" s="494"/>
      <c r="F24" s="494"/>
      <c r="G24" s="494"/>
      <c r="H24" s="494"/>
      <c r="I24" s="494"/>
      <c r="J24" s="494"/>
      <c r="K24" s="495"/>
      <c r="L24" s="471" t="s">
        <v>123</v>
      </c>
      <c r="M24" s="472"/>
      <c r="N24" s="202" t="s">
        <v>122</v>
      </c>
      <c r="O24" s="471" t="s">
        <v>123</v>
      </c>
      <c r="P24" s="472"/>
      <c r="Q24" s="524"/>
      <c r="R24" s="525"/>
      <c r="S24" s="356">
        <f>S22+1</f>
        <v>24</v>
      </c>
      <c r="T24" s="343" t="s">
        <v>118</v>
      </c>
      <c r="U24" s="493" t="str">
        <f>④出勤予定表4月!U24</f>
        <v>地域連携支援プロジェクトに関わるプログラム開発補助</v>
      </c>
      <c r="V24" s="494"/>
      <c r="W24" s="494"/>
      <c r="X24" s="494"/>
      <c r="Y24" s="494"/>
      <c r="Z24" s="494"/>
      <c r="AA24" s="494"/>
      <c r="AB24" s="494"/>
      <c r="AC24" s="495"/>
      <c r="AD24" s="471" t="s">
        <v>120</v>
      </c>
      <c r="AE24" s="472"/>
      <c r="AF24" s="202" t="s">
        <v>122</v>
      </c>
      <c r="AG24" s="471" t="s">
        <v>127</v>
      </c>
      <c r="AH24" s="472"/>
      <c r="AI24" s="465"/>
      <c r="AJ24" s="466"/>
    </row>
    <row r="25" spans="1:36" ht="9" customHeight="1">
      <c r="A25" s="342"/>
      <c r="B25" s="344"/>
      <c r="C25" s="519"/>
      <c r="D25" s="520"/>
      <c r="E25" s="520"/>
      <c r="F25" s="520"/>
      <c r="G25" s="520"/>
      <c r="H25" s="520"/>
      <c r="I25" s="520"/>
      <c r="J25" s="520"/>
      <c r="K25" s="521"/>
      <c r="L25" s="354"/>
      <c r="M25" s="355"/>
      <c r="N25" s="355"/>
      <c r="O25" s="355"/>
      <c r="P25" s="203" t="s">
        <v>121</v>
      </c>
      <c r="Q25" s="524"/>
      <c r="R25" s="525"/>
      <c r="S25" s="357"/>
      <c r="T25" s="344"/>
      <c r="U25" s="519"/>
      <c r="V25" s="520"/>
      <c r="W25" s="520"/>
      <c r="X25" s="520"/>
      <c r="Y25" s="520"/>
      <c r="Z25" s="520"/>
      <c r="AA25" s="520"/>
      <c r="AB25" s="520"/>
      <c r="AC25" s="521"/>
      <c r="AD25" s="354"/>
      <c r="AE25" s="355"/>
      <c r="AF25" s="355"/>
      <c r="AG25" s="355"/>
      <c r="AH25" s="203" t="s">
        <v>121</v>
      </c>
      <c r="AI25" s="465"/>
      <c r="AJ25" s="466"/>
    </row>
    <row r="26" spans="1:36" ht="18" customHeight="1">
      <c r="A26" s="341">
        <f>A24+1</f>
        <v>9</v>
      </c>
      <c r="B26" s="343" t="s">
        <v>118</v>
      </c>
      <c r="C26" s="493" t="str">
        <f>④出勤予定表4月!C26</f>
        <v/>
      </c>
      <c r="D26" s="494"/>
      <c r="E26" s="494"/>
      <c r="F26" s="494"/>
      <c r="G26" s="494"/>
      <c r="H26" s="494"/>
      <c r="I26" s="494"/>
      <c r="J26" s="494"/>
      <c r="K26" s="495"/>
      <c r="L26" s="471" t="s">
        <v>123</v>
      </c>
      <c r="M26" s="472"/>
      <c r="N26" s="202" t="s">
        <v>125</v>
      </c>
      <c r="O26" s="471" t="s">
        <v>123</v>
      </c>
      <c r="P26" s="472"/>
      <c r="Q26" s="524"/>
      <c r="R26" s="525"/>
      <c r="S26" s="356">
        <f>S24+1</f>
        <v>25</v>
      </c>
      <c r="T26" s="343" t="s">
        <v>119</v>
      </c>
      <c r="U26" s="493" t="str">
        <f>④出勤予定表4月!U26</f>
        <v>地域連携支援プロジェクトに関わるプログラム開発補助</v>
      </c>
      <c r="V26" s="494"/>
      <c r="W26" s="494"/>
      <c r="X26" s="494"/>
      <c r="Y26" s="494"/>
      <c r="Z26" s="494"/>
      <c r="AA26" s="494"/>
      <c r="AB26" s="494"/>
      <c r="AC26" s="495"/>
      <c r="AD26" s="471" t="s">
        <v>123</v>
      </c>
      <c r="AE26" s="472"/>
      <c r="AF26" s="202" t="s">
        <v>122</v>
      </c>
      <c r="AG26" s="471" t="s">
        <v>120</v>
      </c>
      <c r="AH26" s="472"/>
      <c r="AI26" s="465"/>
      <c r="AJ26" s="466"/>
    </row>
    <row r="27" spans="1:36" ht="9" customHeight="1">
      <c r="A27" s="342"/>
      <c r="B27" s="344"/>
      <c r="C27" s="519"/>
      <c r="D27" s="520"/>
      <c r="E27" s="520"/>
      <c r="F27" s="520"/>
      <c r="G27" s="520"/>
      <c r="H27" s="520"/>
      <c r="I27" s="520"/>
      <c r="J27" s="520"/>
      <c r="K27" s="521"/>
      <c r="L27" s="354"/>
      <c r="M27" s="355"/>
      <c r="N27" s="355"/>
      <c r="O27" s="355"/>
      <c r="P27" s="203" t="s">
        <v>124</v>
      </c>
      <c r="Q27" s="524"/>
      <c r="R27" s="525"/>
      <c r="S27" s="357"/>
      <c r="T27" s="344"/>
      <c r="U27" s="519"/>
      <c r="V27" s="520"/>
      <c r="W27" s="520"/>
      <c r="X27" s="520"/>
      <c r="Y27" s="520"/>
      <c r="Z27" s="520"/>
      <c r="AA27" s="520"/>
      <c r="AB27" s="520"/>
      <c r="AC27" s="521"/>
      <c r="AD27" s="354"/>
      <c r="AE27" s="355"/>
      <c r="AF27" s="355"/>
      <c r="AG27" s="355"/>
      <c r="AH27" s="203" t="s">
        <v>124</v>
      </c>
      <c r="AI27" s="465"/>
      <c r="AJ27" s="466"/>
    </row>
    <row r="28" spans="1:36" ht="18" customHeight="1">
      <c r="A28" s="341">
        <f>A26+1</f>
        <v>10</v>
      </c>
      <c r="B28" s="343" t="s">
        <v>119</v>
      </c>
      <c r="C28" s="493" t="str">
        <f>④出勤予定表4月!C28</f>
        <v/>
      </c>
      <c r="D28" s="494"/>
      <c r="E28" s="494"/>
      <c r="F28" s="494"/>
      <c r="G28" s="494"/>
      <c r="H28" s="494"/>
      <c r="I28" s="494"/>
      <c r="J28" s="494"/>
      <c r="K28" s="495"/>
      <c r="L28" s="471" t="s">
        <v>123</v>
      </c>
      <c r="M28" s="472"/>
      <c r="N28" s="202" t="s">
        <v>122</v>
      </c>
      <c r="O28" s="471" t="s">
        <v>123</v>
      </c>
      <c r="P28" s="472"/>
      <c r="Q28" s="524"/>
      <c r="R28" s="525"/>
      <c r="S28" s="356">
        <f>S26+1</f>
        <v>26</v>
      </c>
      <c r="T28" s="343" t="s">
        <v>119</v>
      </c>
      <c r="U28" s="493" t="str">
        <f>④出勤予定表4月!U28</f>
        <v/>
      </c>
      <c r="V28" s="494"/>
      <c r="W28" s="494"/>
      <c r="X28" s="494"/>
      <c r="Y28" s="494"/>
      <c r="Z28" s="494"/>
      <c r="AA28" s="494"/>
      <c r="AB28" s="494"/>
      <c r="AC28" s="495"/>
      <c r="AD28" s="471" t="s">
        <v>120</v>
      </c>
      <c r="AE28" s="472"/>
      <c r="AF28" s="202" t="s">
        <v>125</v>
      </c>
      <c r="AG28" s="471" t="s">
        <v>123</v>
      </c>
      <c r="AH28" s="472"/>
      <c r="AI28" s="465"/>
      <c r="AJ28" s="466"/>
    </row>
    <row r="29" spans="1:36" ht="9" customHeight="1">
      <c r="A29" s="342"/>
      <c r="B29" s="344"/>
      <c r="C29" s="519"/>
      <c r="D29" s="520"/>
      <c r="E29" s="520"/>
      <c r="F29" s="520"/>
      <c r="G29" s="520"/>
      <c r="H29" s="520"/>
      <c r="I29" s="520"/>
      <c r="J29" s="520"/>
      <c r="K29" s="521"/>
      <c r="L29" s="354"/>
      <c r="M29" s="355"/>
      <c r="N29" s="355"/>
      <c r="O29" s="355"/>
      <c r="P29" s="203" t="s">
        <v>124</v>
      </c>
      <c r="Q29" s="524"/>
      <c r="R29" s="525"/>
      <c r="S29" s="357"/>
      <c r="T29" s="344"/>
      <c r="U29" s="519"/>
      <c r="V29" s="520"/>
      <c r="W29" s="520"/>
      <c r="X29" s="520"/>
      <c r="Y29" s="520"/>
      <c r="Z29" s="520"/>
      <c r="AA29" s="520"/>
      <c r="AB29" s="520"/>
      <c r="AC29" s="521"/>
      <c r="AD29" s="354"/>
      <c r="AE29" s="355"/>
      <c r="AF29" s="355"/>
      <c r="AG29" s="355"/>
      <c r="AH29" s="203" t="s">
        <v>121</v>
      </c>
      <c r="AI29" s="465"/>
      <c r="AJ29" s="466"/>
    </row>
    <row r="30" spans="1:36" ht="18" customHeight="1">
      <c r="A30" s="341">
        <f>A28+1</f>
        <v>11</v>
      </c>
      <c r="B30" s="343" t="s">
        <v>118</v>
      </c>
      <c r="C30" s="493" t="str">
        <f>④出勤予定表4月!C30</f>
        <v/>
      </c>
      <c r="D30" s="494"/>
      <c r="E30" s="494"/>
      <c r="F30" s="494"/>
      <c r="G30" s="494"/>
      <c r="H30" s="494"/>
      <c r="I30" s="494"/>
      <c r="J30" s="494"/>
      <c r="K30" s="495"/>
      <c r="L30" s="471" t="s">
        <v>123</v>
      </c>
      <c r="M30" s="472"/>
      <c r="N30" s="202" t="s">
        <v>122</v>
      </c>
      <c r="O30" s="471" t="s">
        <v>123</v>
      </c>
      <c r="P30" s="472"/>
      <c r="Q30" s="481"/>
      <c r="R30" s="482"/>
      <c r="S30" s="356">
        <f>S28+1</f>
        <v>27</v>
      </c>
      <c r="T30" s="343" t="s">
        <v>118</v>
      </c>
      <c r="U30" s="493" t="str">
        <f>④出勤予定表4月!U30</f>
        <v/>
      </c>
      <c r="V30" s="494"/>
      <c r="W30" s="494"/>
      <c r="X30" s="494"/>
      <c r="Y30" s="494"/>
      <c r="Z30" s="494"/>
      <c r="AA30" s="494"/>
      <c r="AB30" s="494"/>
      <c r="AC30" s="495"/>
      <c r="AD30" s="471" t="s">
        <v>123</v>
      </c>
      <c r="AE30" s="472"/>
      <c r="AF30" s="202" t="s">
        <v>122</v>
      </c>
      <c r="AG30" s="471" t="s">
        <v>123</v>
      </c>
      <c r="AH30" s="472"/>
      <c r="AI30" s="465"/>
      <c r="AJ30" s="466"/>
    </row>
    <row r="31" spans="1:36" ht="9" customHeight="1">
      <c r="A31" s="342"/>
      <c r="B31" s="344"/>
      <c r="C31" s="519"/>
      <c r="D31" s="520"/>
      <c r="E31" s="520"/>
      <c r="F31" s="520"/>
      <c r="G31" s="520"/>
      <c r="H31" s="520"/>
      <c r="I31" s="520"/>
      <c r="J31" s="520"/>
      <c r="K31" s="521"/>
      <c r="L31" s="354"/>
      <c r="M31" s="355"/>
      <c r="N31" s="355"/>
      <c r="O31" s="355"/>
      <c r="P31" s="203" t="s">
        <v>124</v>
      </c>
      <c r="Q31" s="522"/>
      <c r="R31" s="523"/>
      <c r="S31" s="357"/>
      <c r="T31" s="344"/>
      <c r="U31" s="519"/>
      <c r="V31" s="520"/>
      <c r="W31" s="520"/>
      <c r="X31" s="520"/>
      <c r="Y31" s="520"/>
      <c r="Z31" s="520"/>
      <c r="AA31" s="520"/>
      <c r="AB31" s="520"/>
      <c r="AC31" s="521"/>
      <c r="AD31" s="354"/>
      <c r="AE31" s="355"/>
      <c r="AF31" s="355"/>
      <c r="AG31" s="355"/>
      <c r="AH31" s="203" t="s">
        <v>124</v>
      </c>
      <c r="AI31" s="465"/>
      <c r="AJ31" s="466"/>
    </row>
    <row r="32" spans="1:36" ht="18" customHeight="1">
      <c r="A32" s="341">
        <f>A30+1</f>
        <v>12</v>
      </c>
      <c r="B32" s="343" t="s">
        <v>118</v>
      </c>
      <c r="C32" s="493" t="str">
        <f>④出勤予定表4月!C32</f>
        <v/>
      </c>
      <c r="D32" s="494"/>
      <c r="E32" s="494"/>
      <c r="F32" s="494"/>
      <c r="G32" s="494"/>
      <c r="H32" s="494"/>
      <c r="I32" s="494"/>
      <c r="J32" s="494"/>
      <c r="K32" s="495"/>
      <c r="L32" s="471" t="s">
        <v>123</v>
      </c>
      <c r="M32" s="472"/>
      <c r="N32" s="202" t="s">
        <v>122</v>
      </c>
      <c r="O32" s="471" t="s">
        <v>123</v>
      </c>
      <c r="P32" s="472"/>
      <c r="Q32" s="524"/>
      <c r="R32" s="525"/>
      <c r="S32" s="356">
        <f>S30+1</f>
        <v>28</v>
      </c>
      <c r="T32" s="343" t="s">
        <v>118</v>
      </c>
      <c r="U32" s="493" t="str">
        <f>④出勤予定表4月!U32</f>
        <v/>
      </c>
      <c r="V32" s="494"/>
      <c r="W32" s="494"/>
      <c r="X32" s="494"/>
      <c r="Y32" s="494"/>
      <c r="Z32" s="494"/>
      <c r="AA32" s="494"/>
      <c r="AB32" s="494"/>
      <c r="AC32" s="495"/>
      <c r="AD32" s="471" t="s">
        <v>123</v>
      </c>
      <c r="AE32" s="472"/>
      <c r="AF32" s="202" t="s">
        <v>122</v>
      </c>
      <c r="AG32" s="471" t="s">
        <v>123</v>
      </c>
      <c r="AH32" s="472"/>
      <c r="AI32" s="465"/>
      <c r="AJ32" s="466"/>
    </row>
    <row r="33" spans="1:36" ht="9" customHeight="1">
      <c r="A33" s="342"/>
      <c r="B33" s="344"/>
      <c r="C33" s="519"/>
      <c r="D33" s="520"/>
      <c r="E33" s="520"/>
      <c r="F33" s="520"/>
      <c r="G33" s="520"/>
      <c r="H33" s="520"/>
      <c r="I33" s="520"/>
      <c r="J33" s="520"/>
      <c r="K33" s="521"/>
      <c r="L33" s="354"/>
      <c r="M33" s="355"/>
      <c r="N33" s="355"/>
      <c r="O33" s="355"/>
      <c r="P33" s="203" t="s">
        <v>124</v>
      </c>
      <c r="Q33" s="524"/>
      <c r="R33" s="525"/>
      <c r="S33" s="357"/>
      <c r="T33" s="344"/>
      <c r="U33" s="519"/>
      <c r="V33" s="520"/>
      <c r="W33" s="520"/>
      <c r="X33" s="520"/>
      <c r="Y33" s="520"/>
      <c r="Z33" s="520"/>
      <c r="AA33" s="520"/>
      <c r="AB33" s="520"/>
      <c r="AC33" s="521"/>
      <c r="AD33" s="354"/>
      <c r="AE33" s="355"/>
      <c r="AF33" s="355"/>
      <c r="AG33" s="355"/>
      <c r="AH33" s="203" t="s">
        <v>124</v>
      </c>
      <c r="AI33" s="465"/>
      <c r="AJ33" s="466"/>
    </row>
    <row r="34" spans="1:36" ht="18" customHeight="1">
      <c r="A34" s="341">
        <f>A32+1</f>
        <v>13</v>
      </c>
      <c r="B34" s="343" t="s">
        <v>118</v>
      </c>
      <c r="C34" s="493" t="str">
        <f>④出勤予定表4月!C34</f>
        <v/>
      </c>
      <c r="D34" s="494"/>
      <c r="E34" s="494"/>
      <c r="F34" s="494"/>
      <c r="G34" s="494"/>
      <c r="H34" s="494"/>
      <c r="I34" s="494"/>
      <c r="J34" s="494"/>
      <c r="K34" s="495"/>
      <c r="L34" s="471" t="s">
        <v>123</v>
      </c>
      <c r="M34" s="472"/>
      <c r="N34" s="202" t="s">
        <v>122</v>
      </c>
      <c r="O34" s="471" t="s">
        <v>123</v>
      </c>
      <c r="P34" s="472"/>
      <c r="Q34" s="524"/>
      <c r="R34" s="525"/>
      <c r="S34" s="356">
        <f>S32+1</f>
        <v>29</v>
      </c>
      <c r="T34" s="343" t="s">
        <v>118</v>
      </c>
      <c r="U34" s="493" t="str">
        <f>④出勤予定表4月!U34</f>
        <v/>
      </c>
      <c r="V34" s="494"/>
      <c r="W34" s="494"/>
      <c r="X34" s="494"/>
      <c r="Y34" s="494"/>
      <c r="Z34" s="494"/>
      <c r="AA34" s="494"/>
      <c r="AB34" s="494"/>
      <c r="AC34" s="495"/>
      <c r="AD34" s="471" t="s">
        <v>123</v>
      </c>
      <c r="AE34" s="472"/>
      <c r="AF34" s="202" t="s">
        <v>122</v>
      </c>
      <c r="AG34" s="471" t="s">
        <v>123</v>
      </c>
      <c r="AH34" s="472"/>
      <c r="AI34" s="465"/>
      <c r="AJ34" s="466"/>
    </row>
    <row r="35" spans="1:36" ht="9" customHeight="1">
      <c r="A35" s="342"/>
      <c r="B35" s="344"/>
      <c r="C35" s="519"/>
      <c r="D35" s="520"/>
      <c r="E35" s="520"/>
      <c r="F35" s="520"/>
      <c r="G35" s="520"/>
      <c r="H35" s="520"/>
      <c r="I35" s="520"/>
      <c r="J35" s="520"/>
      <c r="K35" s="521"/>
      <c r="L35" s="354"/>
      <c r="M35" s="355"/>
      <c r="N35" s="355"/>
      <c r="O35" s="355"/>
      <c r="P35" s="203" t="s">
        <v>124</v>
      </c>
      <c r="Q35" s="524"/>
      <c r="R35" s="525"/>
      <c r="S35" s="357"/>
      <c r="T35" s="344"/>
      <c r="U35" s="519"/>
      <c r="V35" s="520"/>
      <c r="W35" s="520"/>
      <c r="X35" s="520"/>
      <c r="Y35" s="520"/>
      <c r="Z35" s="520"/>
      <c r="AA35" s="520"/>
      <c r="AB35" s="520"/>
      <c r="AC35" s="521"/>
      <c r="AD35" s="354"/>
      <c r="AE35" s="355"/>
      <c r="AF35" s="355"/>
      <c r="AG35" s="355"/>
      <c r="AH35" s="203" t="s">
        <v>124</v>
      </c>
      <c r="AI35" s="465"/>
      <c r="AJ35" s="466"/>
    </row>
    <row r="36" spans="1:36" ht="18" customHeight="1">
      <c r="A36" s="341">
        <f>A34+1</f>
        <v>14</v>
      </c>
      <c r="B36" s="343" t="s">
        <v>118</v>
      </c>
      <c r="C36" s="493" t="str">
        <f>④出勤予定表4月!C36</f>
        <v/>
      </c>
      <c r="D36" s="494"/>
      <c r="E36" s="494"/>
      <c r="F36" s="494"/>
      <c r="G36" s="494"/>
      <c r="H36" s="494"/>
      <c r="I36" s="494"/>
      <c r="J36" s="494"/>
      <c r="K36" s="495"/>
      <c r="L36" s="471" t="s">
        <v>123</v>
      </c>
      <c r="M36" s="472"/>
      <c r="N36" s="202" t="s">
        <v>122</v>
      </c>
      <c r="O36" s="471" t="s">
        <v>123</v>
      </c>
      <c r="P36" s="472"/>
      <c r="Q36" s="481"/>
      <c r="R36" s="482"/>
      <c r="S36" s="356">
        <f>S34+1</f>
        <v>30</v>
      </c>
      <c r="T36" s="343" t="s">
        <v>118</v>
      </c>
      <c r="U36" s="493" t="str">
        <f>④出勤予定表4月!U36</f>
        <v/>
      </c>
      <c r="V36" s="494"/>
      <c r="W36" s="494"/>
      <c r="X36" s="494"/>
      <c r="Y36" s="494"/>
      <c r="Z36" s="494"/>
      <c r="AA36" s="494"/>
      <c r="AB36" s="494"/>
      <c r="AC36" s="495"/>
      <c r="AD36" s="471" t="s">
        <v>123</v>
      </c>
      <c r="AE36" s="472"/>
      <c r="AF36" s="202" t="s">
        <v>122</v>
      </c>
      <c r="AG36" s="471" t="s">
        <v>123</v>
      </c>
      <c r="AH36" s="472"/>
      <c r="AI36" s="465"/>
      <c r="AJ36" s="466"/>
    </row>
    <row r="37" spans="1:36" ht="9" customHeight="1">
      <c r="A37" s="342"/>
      <c r="B37" s="344"/>
      <c r="C37" s="519"/>
      <c r="D37" s="520"/>
      <c r="E37" s="520"/>
      <c r="F37" s="520"/>
      <c r="G37" s="520"/>
      <c r="H37" s="520"/>
      <c r="I37" s="520"/>
      <c r="J37" s="520"/>
      <c r="K37" s="521"/>
      <c r="L37" s="354"/>
      <c r="M37" s="355"/>
      <c r="N37" s="355"/>
      <c r="O37" s="355"/>
      <c r="P37" s="203" t="s">
        <v>124</v>
      </c>
      <c r="Q37" s="522"/>
      <c r="R37" s="523"/>
      <c r="S37" s="357"/>
      <c r="T37" s="344"/>
      <c r="U37" s="519"/>
      <c r="V37" s="520"/>
      <c r="W37" s="520"/>
      <c r="X37" s="520"/>
      <c r="Y37" s="520"/>
      <c r="Z37" s="520"/>
      <c r="AA37" s="520"/>
      <c r="AB37" s="520"/>
      <c r="AC37" s="521"/>
      <c r="AD37" s="354"/>
      <c r="AE37" s="355"/>
      <c r="AF37" s="355"/>
      <c r="AG37" s="355"/>
      <c r="AH37" s="203" t="s">
        <v>124</v>
      </c>
      <c r="AI37" s="465"/>
      <c r="AJ37" s="466"/>
    </row>
    <row r="38" spans="1:36" ht="18" customHeight="1">
      <c r="A38" s="341">
        <f>A36+1</f>
        <v>15</v>
      </c>
      <c r="B38" s="343" t="s">
        <v>118</v>
      </c>
      <c r="C38" s="493" t="str">
        <f>④出勤予定表4月!C38</f>
        <v/>
      </c>
      <c r="D38" s="494"/>
      <c r="E38" s="494"/>
      <c r="F38" s="494"/>
      <c r="G38" s="494"/>
      <c r="H38" s="494"/>
      <c r="I38" s="494"/>
      <c r="J38" s="494"/>
      <c r="K38" s="495"/>
      <c r="L38" s="471" t="s">
        <v>123</v>
      </c>
      <c r="M38" s="472"/>
      <c r="N38" s="202" t="s">
        <v>122</v>
      </c>
      <c r="O38" s="471" t="s">
        <v>123</v>
      </c>
      <c r="P38" s="472"/>
      <c r="Q38" s="481"/>
      <c r="R38" s="482"/>
      <c r="S38" s="356">
        <f>S36+1</f>
        <v>31</v>
      </c>
      <c r="T38" s="343" t="s">
        <v>118</v>
      </c>
      <c r="U38" s="493" t="str">
        <f>④出勤予定表4月!U38</f>
        <v/>
      </c>
      <c r="V38" s="494"/>
      <c r="W38" s="494"/>
      <c r="X38" s="494"/>
      <c r="Y38" s="494"/>
      <c r="Z38" s="494"/>
      <c r="AA38" s="494"/>
      <c r="AB38" s="494"/>
      <c r="AC38" s="495"/>
      <c r="AD38" s="471" t="s">
        <v>123</v>
      </c>
      <c r="AE38" s="472"/>
      <c r="AF38" s="202" t="s">
        <v>122</v>
      </c>
      <c r="AG38" s="471" t="s">
        <v>123</v>
      </c>
      <c r="AH38" s="472"/>
      <c r="AI38" s="465"/>
      <c r="AJ38" s="466"/>
    </row>
    <row r="39" spans="1:36" ht="9" customHeight="1">
      <c r="A39" s="342"/>
      <c r="B39" s="344"/>
      <c r="C39" s="519"/>
      <c r="D39" s="520"/>
      <c r="E39" s="520"/>
      <c r="F39" s="520"/>
      <c r="G39" s="520"/>
      <c r="H39" s="520"/>
      <c r="I39" s="520"/>
      <c r="J39" s="520"/>
      <c r="K39" s="521"/>
      <c r="L39" s="354"/>
      <c r="M39" s="355"/>
      <c r="N39" s="355"/>
      <c r="O39" s="355"/>
      <c r="P39" s="203" t="s">
        <v>124</v>
      </c>
      <c r="Q39" s="522"/>
      <c r="R39" s="523"/>
      <c r="S39" s="357"/>
      <c r="T39" s="344"/>
      <c r="U39" s="519"/>
      <c r="V39" s="520"/>
      <c r="W39" s="520"/>
      <c r="X39" s="520"/>
      <c r="Y39" s="520"/>
      <c r="Z39" s="520"/>
      <c r="AA39" s="520"/>
      <c r="AB39" s="520"/>
      <c r="AC39" s="521"/>
      <c r="AD39" s="354"/>
      <c r="AE39" s="355"/>
      <c r="AF39" s="355"/>
      <c r="AG39" s="355"/>
      <c r="AH39" s="203" t="s">
        <v>124</v>
      </c>
      <c r="AI39" s="465"/>
      <c r="AJ39" s="466"/>
    </row>
    <row r="40" spans="1:36" ht="18" customHeight="1">
      <c r="A40" s="341">
        <f>A38+1</f>
        <v>16</v>
      </c>
      <c r="B40" s="343" t="s">
        <v>118</v>
      </c>
      <c r="C40" s="493" t="str">
        <f>④出勤予定表4月!C40</f>
        <v/>
      </c>
      <c r="D40" s="494"/>
      <c r="E40" s="494"/>
      <c r="F40" s="494"/>
      <c r="G40" s="494"/>
      <c r="H40" s="494"/>
      <c r="I40" s="494"/>
      <c r="J40" s="494"/>
      <c r="K40" s="495"/>
      <c r="L40" s="471" t="s">
        <v>123</v>
      </c>
      <c r="M40" s="472"/>
      <c r="N40" s="202" t="s">
        <v>122</v>
      </c>
      <c r="O40" s="471" t="s">
        <v>123</v>
      </c>
      <c r="P40" s="472"/>
      <c r="Q40" s="481"/>
      <c r="R40" s="482"/>
      <c r="S40" s="356"/>
      <c r="T40" s="343"/>
      <c r="U40" s="485" t="str">
        <f>④出勤予定表4月!U40</f>
        <v/>
      </c>
      <c r="V40" s="486"/>
      <c r="W40" s="486"/>
      <c r="X40" s="486"/>
      <c r="Y40" s="486"/>
      <c r="Z40" s="486"/>
      <c r="AA40" s="486"/>
      <c r="AB40" s="486"/>
      <c r="AC40" s="487"/>
      <c r="AD40" s="473"/>
      <c r="AE40" s="474"/>
      <c r="AF40" s="93"/>
      <c r="AG40" s="473"/>
      <c r="AH40" s="474"/>
      <c r="AI40" s="465"/>
      <c r="AJ40" s="466"/>
    </row>
    <row r="41" spans="1:36" ht="9" customHeight="1">
      <c r="A41" s="393"/>
      <c r="B41" s="394"/>
      <c r="C41" s="496"/>
      <c r="D41" s="497"/>
      <c r="E41" s="497"/>
      <c r="F41" s="497"/>
      <c r="G41" s="497"/>
      <c r="H41" s="497"/>
      <c r="I41" s="497"/>
      <c r="J41" s="497"/>
      <c r="K41" s="498"/>
      <c r="L41" s="420"/>
      <c r="M41" s="421"/>
      <c r="N41" s="421"/>
      <c r="O41" s="421"/>
      <c r="P41" s="204" t="s">
        <v>124</v>
      </c>
      <c r="Q41" s="483"/>
      <c r="R41" s="484"/>
      <c r="S41" s="432"/>
      <c r="T41" s="394"/>
      <c r="U41" s="488"/>
      <c r="V41" s="489"/>
      <c r="W41" s="489"/>
      <c r="X41" s="489"/>
      <c r="Y41" s="489"/>
      <c r="Z41" s="489"/>
      <c r="AA41" s="489"/>
      <c r="AB41" s="489"/>
      <c r="AC41" s="490"/>
      <c r="AD41" s="469"/>
      <c r="AE41" s="470"/>
      <c r="AF41" s="470"/>
      <c r="AG41" s="470"/>
      <c r="AH41" s="94"/>
      <c r="AI41" s="467"/>
      <c r="AJ41" s="468"/>
    </row>
    <row r="42" spans="1:36" ht="12.75" customHeight="1">
      <c r="A42" s="22"/>
      <c r="R42" s="24"/>
      <c r="S42" s="433" t="s">
        <v>45</v>
      </c>
      <c r="T42" s="396"/>
      <c r="U42" s="477"/>
      <c r="V42" s="478"/>
      <c r="W42" s="478"/>
      <c r="X42" s="14"/>
      <c r="Y42" s="395" t="s">
        <v>46</v>
      </c>
      <c r="Z42" s="396"/>
      <c r="AA42" s="491"/>
      <c r="AB42" s="492"/>
      <c r="AC42" s="15" t="s">
        <v>47</v>
      </c>
      <c r="AD42" s="399" t="s">
        <v>48</v>
      </c>
      <c r="AE42" s="399"/>
      <c r="AF42" s="477"/>
      <c r="AG42" s="478"/>
      <c r="AH42" s="478"/>
      <c r="AI42" s="478"/>
      <c r="AJ42" s="16"/>
    </row>
    <row r="43" spans="1:36">
      <c r="A43" s="22"/>
      <c r="B43" s="33"/>
      <c r="R43" s="24"/>
      <c r="S43" s="434"/>
      <c r="T43" s="398"/>
      <c r="U43" s="479"/>
      <c r="V43" s="480"/>
      <c r="W43" s="480"/>
      <c r="X43" s="20" t="s">
        <v>49</v>
      </c>
      <c r="Y43" s="397"/>
      <c r="Z43" s="398"/>
      <c r="AA43" s="475"/>
      <c r="AB43" s="476"/>
      <c r="AC43" s="79" t="s">
        <v>50</v>
      </c>
      <c r="AD43" s="400"/>
      <c r="AE43" s="400"/>
      <c r="AF43" s="479"/>
      <c r="AG43" s="480"/>
      <c r="AH43" s="480"/>
      <c r="AI43" s="480"/>
      <c r="AJ43" s="21" t="s">
        <v>49</v>
      </c>
    </row>
    <row r="44" spans="1:36">
      <c r="A44" s="22"/>
      <c r="B44" s="440"/>
      <c r="C44" s="440"/>
      <c r="D44" s="23" t="s">
        <v>112</v>
      </c>
      <c r="R44" s="24"/>
      <c r="S44" s="25"/>
      <c r="T44" s="460" t="s">
        <v>63</v>
      </c>
      <c r="U44" s="460"/>
      <c r="V44" s="460"/>
      <c r="W44" s="460"/>
      <c r="X44" s="460"/>
      <c r="Y44" s="460"/>
      <c r="Z44" s="460"/>
      <c r="AA44" s="460"/>
      <c r="AB44" s="460"/>
      <c r="AC44" s="460"/>
      <c r="AD44" s="460"/>
      <c r="AE44" s="460"/>
      <c r="AF44" s="460"/>
      <c r="AG44" s="460"/>
      <c r="AH44" s="460"/>
      <c r="AI44" s="460"/>
      <c r="AJ44" s="26"/>
    </row>
    <row r="45" spans="1:36">
      <c r="A45" s="22"/>
      <c r="R45" s="24"/>
      <c r="S45" s="25"/>
      <c r="T45" s="401"/>
      <c r="U45" s="401"/>
      <c r="V45" s="401"/>
      <c r="W45" s="401"/>
      <c r="X45" s="401"/>
      <c r="Y45" s="401"/>
      <c r="Z45" s="401"/>
      <c r="AA45" s="401"/>
      <c r="AB45" s="401"/>
      <c r="AC45" s="401"/>
      <c r="AD45" s="401"/>
      <c r="AE45" s="401"/>
      <c r="AF45" s="401"/>
      <c r="AG45" s="401"/>
      <c r="AH45" s="401"/>
      <c r="AI45" s="401"/>
      <c r="AJ45" s="26"/>
    </row>
    <row r="46" spans="1:36">
      <c r="A46" s="22"/>
      <c r="R46" s="24"/>
      <c r="S46" s="25"/>
      <c r="T46" s="440" t="s">
        <v>55</v>
      </c>
      <c r="U46" s="440"/>
      <c r="V46"/>
      <c r="W46"/>
      <c r="X46"/>
      <c r="Y46"/>
      <c r="Z46"/>
      <c r="AA46"/>
      <c r="AB46"/>
      <c r="AC46"/>
      <c r="AD46"/>
      <c r="AE46"/>
      <c r="AF46"/>
      <c r="AG46"/>
      <c r="AH46"/>
      <c r="AI46"/>
      <c r="AJ46" s="26"/>
    </row>
    <row r="47" spans="1:36">
      <c r="A47" s="22"/>
      <c r="D47" s="518"/>
      <c r="E47" s="518"/>
      <c r="F47" s="518"/>
      <c r="G47" s="518"/>
      <c r="H47" s="518"/>
      <c r="I47" s="518"/>
      <c r="J47" s="518"/>
      <c r="K47" s="518"/>
      <c r="L47" s="518"/>
      <c r="M47" s="518"/>
      <c r="N47" s="518"/>
      <c r="O47" s="518"/>
      <c r="P47" s="518"/>
      <c r="Q47" s="90"/>
      <c r="R47" s="24"/>
      <c r="S47" s="25"/>
      <c r="T47" s="440"/>
      <c r="U47" s="440"/>
      <c r="V47" s="517"/>
      <c r="W47" s="517"/>
      <c r="X47" s="517"/>
      <c r="Y47" s="517"/>
      <c r="Z47" s="517"/>
      <c r="AA47" s="517"/>
      <c r="AB47" s="517"/>
      <c r="AC47" s="517"/>
      <c r="AD47" s="517"/>
      <c r="AE47" s="517"/>
      <c r="AF47" s="517"/>
      <c r="AG47" s="517"/>
      <c r="AH47" s="517"/>
      <c r="AI47" s="517"/>
      <c r="AJ47" s="26"/>
    </row>
    <row r="48" spans="1:36" ht="12.75" customHeight="1">
      <c r="A48" s="22"/>
      <c r="B48" s="446" t="s">
        <v>56</v>
      </c>
      <c r="C48" s="446"/>
      <c r="D48" s="518"/>
      <c r="E48" s="518"/>
      <c r="F48" s="518"/>
      <c r="G48" s="518"/>
      <c r="H48" s="518"/>
      <c r="I48" s="518"/>
      <c r="J48" s="518"/>
      <c r="K48" s="518"/>
      <c r="L48" s="518"/>
      <c r="M48" s="518"/>
      <c r="N48" s="518"/>
      <c r="O48" s="518"/>
      <c r="P48" s="518"/>
      <c r="Q48" s="91"/>
      <c r="R48" s="24"/>
      <c r="S48" s="25"/>
      <c r="T48" s="440" t="s">
        <v>57</v>
      </c>
      <c r="U48" s="440"/>
      <c r="V48" s="499"/>
      <c r="W48" s="499"/>
      <c r="X48" s="499"/>
      <c r="Y48" s="499"/>
      <c r="Z48" s="499"/>
      <c r="AA48" s="499"/>
      <c r="AB48" s="499"/>
      <c r="AC48" s="499"/>
      <c r="AD48" s="499"/>
      <c r="AE48" s="499"/>
      <c r="AF48" s="499"/>
      <c r="AG48" s="499"/>
      <c r="AH48" s="499"/>
      <c r="AI48" s="499"/>
      <c r="AJ48" s="26"/>
    </row>
    <row r="49" spans="1:36" ht="13.5" customHeight="1">
      <c r="A49" s="22"/>
      <c r="B49" s="34"/>
      <c r="C49" s="34"/>
      <c r="D49" s="518"/>
      <c r="E49" s="518"/>
      <c r="F49" s="518"/>
      <c r="G49" s="518"/>
      <c r="H49" s="518"/>
      <c r="I49" s="518"/>
      <c r="J49" s="518"/>
      <c r="K49" s="518"/>
      <c r="L49" s="518"/>
      <c r="M49" s="518"/>
      <c r="N49" s="518"/>
      <c r="O49" s="518"/>
      <c r="P49" s="518"/>
      <c r="Q49" s="92"/>
      <c r="R49" s="24"/>
      <c r="S49" s="25"/>
      <c r="T49" s="440"/>
      <c r="U49" s="440"/>
      <c r="V49" s="499"/>
      <c r="W49" s="499"/>
      <c r="X49" s="499"/>
      <c r="Y49" s="499"/>
      <c r="Z49" s="499"/>
      <c r="AA49" s="499"/>
      <c r="AB49" s="499"/>
      <c r="AC49" s="499"/>
      <c r="AD49" s="499"/>
      <c r="AE49" s="499"/>
      <c r="AF49" s="499"/>
      <c r="AG49" s="499"/>
      <c r="AH49" s="499"/>
      <c r="AI49" s="90"/>
      <c r="AJ49" s="26"/>
    </row>
    <row r="50" spans="1:36" ht="13.5" customHeight="1">
      <c r="A50" s="22"/>
      <c r="B50" s="446" t="s">
        <v>58</v>
      </c>
      <c r="C50" s="446"/>
      <c r="D50" s="515"/>
      <c r="E50" s="515"/>
      <c r="F50" s="515"/>
      <c r="G50" s="515"/>
      <c r="H50" s="515"/>
      <c r="I50" s="515"/>
      <c r="J50" s="515"/>
      <c r="K50" s="515"/>
      <c r="L50" s="515"/>
      <c r="M50" s="515"/>
      <c r="N50" s="515"/>
      <c r="O50" s="515"/>
      <c r="P50" s="515"/>
      <c r="Q50" s="513" t="s">
        <v>59</v>
      </c>
      <c r="R50" s="24"/>
      <c r="S50" s="25"/>
      <c r="T50" s="440" t="s">
        <v>58</v>
      </c>
      <c r="U50" s="440"/>
      <c r="V50" s="499"/>
      <c r="W50" s="499"/>
      <c r="X50" s="499"/>
      <c r="Y50" s="499"/>
      <c r="Z50" s="499"/>
      <c r="AA50" s="499"/>
      <c r="AB50" s="499"/>
      <c r="AC50" s="499"/>
      <c r="AD50" s="499"/>
      <c r="AE50" s="499"/>
      <c r="AF50" s="499"/>
      <c r="AG50" s="499"/>
      <c r="AH50" s="499"/>
      <c r="AI50" s="90" t="s">
        <v>59</v>
      </c>
      <c r="AJ50" s="26"/>
    </row>
    <row r="51" spans="1:36" ht="12.75" customHeight="1">
      <c r="A51" s="22"/>
      <c r="B51" s="512"/>
      <c r="C51" s="512"/>
      <c r="D51" s="516"/>
      <c r="E51" s="516"/>
      <c r="F51" s="516"/>
      <c r="G51" s="516"/>
      <c r="H51" s="516"/>
      <c r="I51" s="516"/>
      <c r="J51" s="516"/>
      <c r="K51" s="516"/>
      <c r="L51" s="516"/>
      <c r="M51" s="516"/>
      <c r="N51" s="516"/>
      <c r="O51" s="516"/>
      <c r="P51" s="516"/>
      <c r="Q51" s="514"/>
      <c r="R51" s="24"/>
      <c r="S51" s="25"/>
      <c r="T51" s="509"/>
      <c r="U51" s="509"/>
      <c r="AJ51" s="26"/>
    </row>
    <row r="52" spans="1:36">
      <c r="A52" s="441" t="s">
        <v>60</v>
      </c>
      <c r="B52" s="510"/>
      <c r="C52" s="510"/>
      <c r="D52" s="510"/>
      <c r="E52" s="510"/>
      <c r="F52" s="510"/>
      <c r="G52" s="510"/>
      <c r="H52" s="510"/>
      <c r="I52" s="510"/>
      <c r="J52" s="510"/>
      <c r="K52" s="510"/>
      <c r="L52" s="510"/>
      <c r="M52" s="510"/>
      <c r="N52" s="510"/>
      <c r="O52" s="510"/>
      <c r="P52" s="510"/>
      <c r="Q52" s="510"/>
      <c r="R52" s="511"/>
      <c r="S52" s="35"/>
      <c r="T52" s="444" t="s">
        <v>61</v>
      </c>
      <c r="U52" s="444"/>
      <c r="V52" s="444"/>
      <c r="W52" s="444"/>
      <c r="X52" s="444"/>
      <c r="Y52" s="444"/>
      <c r="Z52" s="444"/>
      <c r="AA52" s="444"/>
      <c r="AB52" s="444"/>
      <c r="AC52" s="444"/>
      <c r="AD52" s="444"/>
      <c r="AE52" s="444"/>
      <c r="AF52" s="444"/>
      <c r="AG52" s="444"/>
      <c r="AH52" s="444"/>
      <c r="AI52" s="444"/>
      <c r="AJ52" s="36"/>
    </row>
    <row r="53" spans="1:36">
      <c r="A53" s="500" t="s">
        <v>326</v>
      </c>
      <c r="B53" s="501"/>
      <c r="C53" s="501"/>
      <c r="D53" s="501"/>
      <c r="E53" s="501"/>
      <c r="F53" s="501"/>
      <c r="G53" s="501"/>
      <c r="H53" s="501"/>
      <c r="I53" s="501"/>
      <c r="J53" s="501"/>
      <c r="K53" s="501"/>
      <c r="L53" s="501"/>
      <c r="M53" s="501"/>
      <c r="N53" s="501"/>
      <c r="O53" s="501"/>
      <c r="P53" s="501"/>
      <c r="Q53" s="501"/>
      <c r="R53" s="502"/>
      <c r="S53" s="37"/>
      <c r="T53" s="445"/>
      <c r="U53" s="445"/>
      <c r="V53" s="445"/>
      <c r="W53" s="445"/>
      <c r="X53" s="445"/>
      <c r="Y53" s="445"/>
      <c r="Z53" s="445"/>
      <c r="AA53" s="445"/>
      <c r="AB53" s="445"/>
      <c r="AC53" s="445"/>
      <c r="AD53" s="445"/>
      <c r="AE53" s="445"/>
      <c r="AF53" s="445"/>
      <c r="AG53" s="445"/>
      <c r="AH53" s="445"/>
      <c r="AI53" s="445"/>
      <c r="AJ53" s="38"/>
    </row>
    <row r="54" spans="1:36" ht="12.75" customHeight="1">
      <c r="A54" s="503"/>
      <c r="B54" s="504"/>
      <c r="C54" s="504"/>
      <c r="D54" s="504"/>
      <c r="E54" s="504"/>
      <c r="F54" s="504"/>
      <c r="G54" s="504"/>
      <c r="H54" s="504"/>
      <c r="I54" s="504"/>
      <c r="J54" s="504"/>
      <c r="K54" s="504"/>
      <c r="L54" s="504"/>
      <c r="M54" s="504"/>
      <c r="N54" s="504"/>
      <c r="O54" s="504"/>
      <c r="P54" s="504"/>
      <c r="Q54" s="504"/>
      <c r="R54" s="505"/>
      <c r="S54" s="25"/>
      <c r="T54" s="440" t="s">
        <v>55</v>
      </c>
      <c r="U54" s="440"/>
      <c r="AJ54" s="26"/>
    </row>
    <row r="55" spans="1:36" ht="12.75" customHeight="1">
      <c r="A55" s="503"/>
      <c r="B55" s="504"/>
      <c r="C55" s="504"/>
      <c r="D55" s="504"/>
      <c r="E55" s="504"/>
      <c r="F55" s="504"/>
      <c r="G55" s="504"/>
      <c r="H55" s="504"/>
      <c r="I55" s="504"/>
      <c r="J55" s="504"/>
      <c r="K55" s="504"/>
      <c r="L55" s="504"/>
      <c r="M55" s="504"/>
      <c r="N55" s="504"/>
      <c r="O55" s="504"/>
      <c r="P55" s="504"/>
      <c r="Q55" s="504"/>
      <c r="R55" s="505"/>
      <c r="S55" s="25"/>
      <c r="T55" s="440"/>
      <c r="U55" s="440"/>
      <c r="V55" s="517"/>
      <c r="W55" s="517"/>
      <c r="X55" s="517"/>
      <c r="Y55" s="517"/>
      <c r="Z55" s="517"/>
      <c r="AA55" s="517"/>
      <c r="AB55" s="517"/>
      <c r="AC55" s="517"/>
      <c r="AD55" s="517"/>
      <c r="AE55" s="517"/>
      <c r="AF55" s="517"/>
      <c r="AG55" s="517"/>
      <c r="AH55" s="517"/>
      <c r="AI55" s="517"/>
      <c r="AJ55" s="26"/>
    </row>
    <row r="56" spans="1:36" ht="12.75" customHeight="1">
      <c r="A56" s="503"/>
      <c r="B56" s="504"/>
      <c r="C56" s="504"/>
      <c r="D56" s="504"/>
      <c r="E56" s="504"/>
      <c r="F56" s="504"/>
      <c r="G56" s="504"/>
      <c r="H56" s="504"/>
      <c r="I56" s="504"/>
      <c r="J56" s="504"/>
      <c r="K56" s="504"/>
      <c r="L56" s="504"/>
      <c r="M56" s="504"/>
      <c r="N56" s="504"/>
      <c r="O56" s="504"/>
      <c r="P56" s="504"/>
      <c r="Q56" s="504"/>
      <c r="R56" s="505"/>
      <c r="S56" s="25"/>
      <c r="T56" s="440" t="s">
        <v>57</v>
      </c>
      <c r="U56" s="440"/>
      <c r="V56" s="499"/>
      <c r="W56" s="499"/>
      <c r="X56" s="499"/>
      <c r="Y56" s="499"/>
      <c r="Z56" s="499"/>
      <c r="AA56" s="499"/>
      <c r="AB56" s="499"/>
      <c r="AC56" s="499"/>
      <c r="AD56" s="499"/>
      <c r="AE56" s="499"/>
      <c r="AF56" s="499"/>
      <c r="AG56" s="499"/>
      <c r="AH56" s="499"/>
      <c r="AI56" s="499"/>
      <c r="AJ56" s="26"/>
    </row>
    <row r="57" spans="1:36" ht="12.75" customHeight="1">
      <c r="A57" s="503"/>
      <c r="B57" s="504"/>
      <c r="C57" s="504"/>
      <c r="D57" s="504"/>
      <c r="E57" s="504"/>
      <c r="F57" s="504"/>
      <c r="G57" s="504"/>
      <c r="H57" s="504"/>
      <c r="I57" s="504"/>
      <c r="J57" s="504"/>
      <c r="K57" s="504"/>
      <c r="L57" s="504"/>
      <c r="M57" s="504"/>
      <c r="N57" s="504"/>
      <c r="O57" s="504"/>
      <c r="P57" s="504"/>
      <c r="Q57" s="504"/>
      <c r="R57" s="505"/>
      <c r="S57" s="25"/>
      <c r="T57" s="28"/>
      <c r="U57" s="28"/>
      <c r="V57" s="499"/>
      <c r="W57" s="499"/>
      <c r="X57" s="499"/>
      <c r="Y57" s="499"/>
      <c r="Z57" s="499"/>
      <c r="AA57" s="499"/>
      <c r="AB57" s="499"/>
      <c r="AC57" s="499"/>
      <c r="AD57" s="499"/>
      <c r="AE57" s="499"/>
      <c r="AF57" s="499"/>
      <c r="AG57" s="499"/>
      <c r="AH57" s="499"/>
      <c r="AI57" s="90"/>
      <c r="AJ57" s="26"/>
    </row>
    <row r="58" spans="1:36" ht="12.75" customHeight="1">
      <c r="A58" s="503"/>
      <c r="B58" s="504"/>
      <c r="C58" s="504"/>
      <c r="D58" s="504"/>
      <c r="E58" s="504"/>
      <c r="F58" s="504"/>
      <c r="G58" s="504"/>
      <c r="H58" s="504"/>
      <c r="I58" s="504"/>
      <c r="J58" s="504"/>
      <c r="K58" s="504"/>
      <c r="L58" s="504"/>
      <c r="M58" s="504"/>
      <c r="N58" s="504"/>
      <c r="O58" s="504"/>
      <c r="P58" s="504"/>
      <c r="Q58" s="504"/>
      <c r="R58" s="505"/>
      <c r="S58" s="25"/>
      <c r="T58" s="440" t="s">
        <v>58</v>
      </c>
      <c r="U58" s="440"/>
      <c r="V58" s="499"/>
      <c r="W58" s="499"/>
      <c r="X58" s="499"/>
      <c r="Y58" s="499"/>
      <c r="Z58" s="499"/>
      <c r="AA58" s="499"/>
      <c r="AB58" s="499"/>
      <c r="AC58" s="499"/>
      <c r="AD58" s="499"/>
      <c r="AE58" s="499"/>
      <c r="AF58" s="499"/>
      <c r="AG58" s="499"/>
      <c r="AH58" s="499"/>
      <c r="AI58" s="90" t="s">
        <v>59</v>
      </c>
      <c r="AJ58" s="26"/>
    </row>
    <row r="59" spans="1:36" ht="12.75" customHeight="1">
      <c r="A59" s="506"/>
      <c r="B59" s="507"/>
      <c r="C59" s="507"/>
      <c r="D59" s="507"/>
      <c r="E59" s="507"/>
      <c r="F59" s="507"/>
      <c r="G59" s="507"/>
      <c r="H59" s="507"/>
      <c r="I59" s="507"/>
      <c r="J59" s="507"/>
      <c r="K59" s="507"/>
      <c r="L59" s="507"/>
      <c r="M59" s="507"/>
      <c r="N59" s="507"/>
      <c r="O59" s="507"/>
      <c r="P59" s="507"/>
      <c r="Q59" s="507"/>
      <c r="R59" s="508"/>
      <c r="S59" s="29"/>
      <c r="T59" s="18"/>
      <c r="U59" s="18"/>
      <c r="V59" s="18"/>
      <c r="W59" s="18"/>
      <c r="X59" s="18"/>
      <c r="Y59" s="18"/>
      <c r="Z59" s="18"/>
      <c r="AA59" s="18"/>
      <c r="AB59" s="18"/>
      <c r="AC59" s="18"/>
      <c r="AD59" s="18"/>
      <c r="AE59" s="18"/>
      <c r="AF59" s="18"/>
      <c r="AG59" s="18"/>
      <c r="AH59" s="18"/>
      <c r="AI59" s="18"/>
      <c r="AJ59" s="30"/>
    </row>
    <row r="60" spans="1:36">
      <c r="A60" s="439" t="s">
        <v>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row>
    <row r="68" spans="19:34">
      <c r="S68" s="27"/>
      <c r="T68"/>
      <c r="U68"/>
      <c r="V68"/>
      <c r="W68"/>
      <c r="X68"/>
      <c r="Y68"/>
      <c r="Z68"/>
      <c r="AA68"/>
      <c r="AB68"/>
      <c r="AC68"/>
      <c r="AD68"/>
      <c r="AE68"/>
      <c r="AF68"/>
      <c r="AG68"/>
      <c r="AH68"/>
    </row>
    <row r="69" spans="19:34">
      <c r="S69"/>
      <c r="T69"/>
      <c r="U69"/>
      <c r="V69"/>
      <c r="W69"/>
      <c r="X69"/>
      <c r="Y69"/>
      <c r="Z69"/>
      <c r="AA69"/>
      <c r="AB69"/>
      <c r="AC69"/>
      <c r="AD69"/>
      <c r="AE69"/>
      <c r="AF69"/>
      <c r="AG69"/>
      <c r="AH69"/>
    </row>
    <row r="70" spans="19:34">
      <c r="S70"/>
      <c r="T70"/>
      <c r="U70"/>
      <c r="V70"/>
      <c r="W70"/>
      <c r="X70"/>
      <c r="Y70"/>
      <c r="Z70"/>
      <c r="AA70"/>
      <c r="AB70"/>
      <c r="AC70"/>
      <c r="AD70"/>
      <c r="AE70"/>
      <c r="AF70"/>
      <c r="AG70"/>
      <c r="AH70"/>
    </row>
  </sheetData>
  <mergeCells count="270">
    <mergeCell ref="A12:A13"/>
    <mergeCell ref="B12:B13"/>
    <mergeCell ref="S12:S13"/>
    <mergeCell ref="T12:T13"/>
    <mergeCell ref="L13:O13"/>
    <mergeCell ref="Q10:R11"/>
    <mergeCell ref="Q12:R13"/>
    <mergeCell ref="O12:P12"/>
    <mergeCell ref="A10:A11"/>
    <mergeCell ref="B10:B11"/>
    <mergeCell ref="C10:K11"/>
    <mergeCell ref="O10:P10"/>
    <mergeCell ref="L11:O11"/>
    <mergeCell ref="A30:A31"/>
    <mergeCell ref="B30:B31"/>
    <mergeCell ref="S30:S31"/>
    <mergeCell ref="T30:T31"/>
    <mergeCell ref="A32:A33"/>
    <mergeCell ref="B32:B33"/>
    <mergeCell ref="C30:K31"/>
    <mergeCell ref="L30:M30"/>
    <mergeCell ref="C32:K33"/>
    <mergeCell ref="L32:M32"/>
    <mergeCell ref="O32:P32"/>
    <mergeCell ref="L33:O33"/>
    <mergeCell ref="A1:AJ3"/>
    <mergeCell ref="A8:B8"/>
    <mergeCell ref="C8:K9"/>
    <mergeCell ref="L8:P9"/>
    <mergeCell ref="Q8:R9"/>
    <mergeCell ref="A9:B9"/>
    <mergeCell ref="U8:AC9"/>
    <mergeCell ref="AD8:AH9"/>
    <mergeCell ref="AI8:AJ9"/>
    <mergeCell ref="AB6:AJ6"/>
    <mergeCell ref="X6:AA6"/>
    <mergeCell ref="B6:C6"/>
    <mergeCell ref="S9:T9"/>
    <mergeCell ref="S8:T8"/>
    <mergeCell ref="AG20:AH20"/>
    <mergeCell ref="AI20:AJ21"/>
    <mergeCell ref="AD21:AG21"/>
    <mergeCell ref="U20:AC21"/>
    <mergeCell ref="AD20:AE20"/>
    <mergeCell ref="AG10:AH10"/>
    <mergeCell ref="T16:T17"/>
    <mergeCell ref="L17:O17"/>
    <mergeCell ref="C16:K17"/>
    <mergeCell ref="AD11:AG11"/>
    <mergeCell ref="AD10:AE10"/>
    <mergeCell ref="U10:AC11"/>
    <mergeCell ref="U12:AC13"/>
    <mergeCell ref="AD12:AE12"/>
    <mergeCell ref="C12:K13"/>
    <mergeCell ref="L10:M10"/>
    <mergeCell ref="L12:M12"/>
    <mergeCell ref="U16:AC17"/>
    <mergeCell ref="AD16:AE16"/>
    <mergeCell ref="AG18:AH18"/>
    <mergeCell ref="AI18:AJ19"/>
    <mergeCell ref="AD19:AG19"/>
    <mergeCell ref="U18:AC19"/>
    <mergeCell ref="AD18:AE18"/>
    <mergeCell ref="C18:K19"/>
    <mergeCell ref="A18:A19"/>
    <mergeCell ref="B18:B19"/>
    <mergeCell ref="A20:A21"/>
    <mergeCell ref="B20:B21"/>
    <mergeCell ref="L18:M18"/>
    <mergeCell ref="O20:P20"/>
    <mergeCell ref="O18:P18"/>
    <mergeCell ref="C20:K21"/>
    <mergeCell ref="L19:O19"/>
    <mergeCell ref="Q16:R17"/>
    <mergeCell ref="Q18:R19"/>
    <mergeCell ref="S10:S11"/>
    <mergeCell ref="T10:T11"/>
    <mergeCell ref="AI16:AJ17"/>
    <mergeCell ref="AD17:AG17"/>
    <mergeCell ref="S16:S17"/>
    <mergeCell ref="T18:T19"/>
    <mergeCell ref="L21:O21"/>
    <mergeCell ref="Q20:R21"/>
    <mergeCell ref="L20:M20"/>
    <mergeCell ref="AG16:AH16"/>
    <mergeCell ref="AG12:AH12"/>
    <mergeCell ref="AI12:AJ13"/>
    <mergeCell ref="AD13:AG13"/>
    <mergeCell ref="AG14:AH14"/>
    <mergeCell ref="AI14:AJ15"/>
    <mergeCell ref="AD15:AG15"/>
    <mergeCell ref="U14:AC15"/>
    <mergeCell ref="AD14:AE14"/>
    <mergeCell ref="T20:T21"/>
    <mergeCell ref="AI10:AJ11"/>
    <mergeCell ref="S18:S19"/>
    <mergeCell ref="S20:S21"/>
    <mergeCell ref="C14:K15"/>
    <mergeCell ref="B22:B23"/>
    <mergeCell ref="C24:K25"/>
    <mergeCell ref="T26:T27"/>
    <mergeCell ref="L26:M26"/>
    <mergeCell ref="A14:A15"/>
    <mergeCell ref="B14:B15"/>
    <mergeCell ref="A16:A17"/>
    <mergeCell ref="B16:B17"/>
    <mergeCell ref="L16:M16"/>
    <mergeCell ref="O16:P16"/>
    <mergeCell ref="A24:A25"/>
    <mergeCell ref="B24:B25"/>
    <mergeCell ref="L24:M24"/>
    <mergeCell ref="O24:P24"/>
    <mergeCell ref="S24:S25"/>
    <mergeCell ref="T24:T25"/>
    <mergeCell ref="L14:M14"/>
    <mergeCell ref="O14:P14"/>
    <mergeCell ref="L15:O15"/>
    <mergeCell ref="Q14:R15"/>
    <mergeCell ref="S14:S15"/>
    <mergeCell ref="T14:T15"/>
    <mergeCell ref="A22:A23"/>
    <mergeCell ref="A28:A29"/>
    <mergeCell ref="B28:B29"/>
    <mergeCell ref="S28:S29"/>
    <mergeCell ref="T28:T29"/>
    <mergeCell ref="C26:K27"/>
    <mergeCell ref="C28:K29"/>
    <mergeCell ref="A26:A27"/>
    <mergeCell ref="B26:B27"/>
    <mergeCell ref="S26:S27"/>
    <mergeCell ref="C22:K23"/>
    <mergeCell ref="L22:M22"/>
    <mergeCell ref="S22:S23"/>
    <mergeCell ref="AG24:AH24"/>
    <mergeCell ref="AI22:AJ23"/>
    <mergeCell ref="L23:O23"/>
    <mergeCell ref="AD23:AG23"/>
    <mergeCell ref="Q22:R23"/>
    <mergeCell ref="U22:AC23"/>
    <mergeCell ref="AD22:AE22"/>
    <mergeCell ref="T22:T23"/>
    <mergeCell ref="O22:P22"/>
    <mergeCell ref="AI24:AJ25"/>
    <mergeCell ref="L25:O25"/>
    <mergeCell ref="AD25:AG25"/>
    <mergeCell ref="Q24:R25"/>
    <mergeCell ref="U24:AC25"/>
    <mergeCell ref="AD24:AE24"/>
    <mergeCell ref="AG22:AH22"/>
    <mergeCell ref="AI28:AJ29"/>
    <mergeCell ref="L29:O29"/>
    <mergeCell ref="AD29:AG29"/>
    <mergeCell ref="Q28:R29"/>
    <mergeCell ref="U28:AC29"/>
    <mergeCell ref="AD28:AE28"/>
    <mergeCell ref="L28:M28"/>
    <mergeCell ref="O28:P28"/>
    <mergeCell ref="AI26:AJ27"/>
    <mergeCell ref="L27:O27"/>
    <mergeCell ref="AD27:AG27"/>
    <mergeCell ref="Q26:R27"/>
    <mergeCell ref="U26:AC27"/>
    <mergeCell ref="AG28:AH28"/>
    <mergeCell ref="AD26:AE26"/>
    <mergeCell ref="O26:P26"/>
    <mergeCell ref="AG26:AH26"/>
    <mergeCell ref="AI30:AJ31"/>
    <mergeCell ref="L31:O31"/>
    <mergeCell ref="AD31:AG31"/>
    <mergeCell ref="Q30:R31"/>
    <mergeCell ref="U30:AC31"/>
    <mergeCell ref="AD30:AE30"/>
    <mergeCell ref="O30:P30"/>
    <mergeCell ref="L37:O37"/>
    <mergeCell ref="AD37:AG37"/>
    <mergeCell ref="Q36:R37"/>
    <mergeCell ref="U36:AC37"/>
    <mergeCell ref="AD36:AE36"/>
    <mergeCell ref="AG36:AH36"/>
    <mergeCell ref="L36:M36"/>
    <mergeCell ref="O36:P36"/>
    <mergeCell ref="AG30:AH30"/>
    <mergeCell ref="S32:S33"/>
    <mergeCell ref="T32:T33"/>
    <mergeCell ref="U34:AC35"/>
    <mergeCell ref="AG32:AH32"/>
    <mergeCell ref="T34:T35"/>
    <mergeCell ref="AD33:AG33"/>
    <mergeCell ref="Q32:R33"/>
    <mergeCell ref="AI32:AJ33"/>
    <mergeCell ref="C34:K35"/>
    <mergeCell ref="L34:M34"/>
    <mergeCell ref="A34:A35"/>
    <mergeCell ref="B34:B35"/>
    <mergeCell ref="S34:S35"/>
    <mergeCell ref="C36:K37"/>
    <mergeCell ref="T38:T39"/>
    <mergeCell ref="L39:O39"/>
    <mergeCell ref="Q38:R39"/>
    <mergeCell ref="C38:K39"/>
    <mergeCell ref="L38:M38"/>
    <mergeCell ref="A36:A37"/>
    <mergeCell ref="B36:B37"/>
    <mergeCell ref="S36:S37"/>
    <mergeCell ref="T36:T37"/>
    <mergeCell ref="B38:B39"/>
    <mergeCell ref="O34:P34"/>
    <mergeCell ref="L35:O35"/>
    <mergeCell ref="A38:A39"/>
    <mergeCell ref="Q34:R35"/>
    <mergeCell ref="O38:P38"/>
    <mergeCell ref="AG34:AH34"/>
    <mergeCell ref="U32:AC33"/>
    <mergeCell ref="AD32:AE32"/>
    <mergeCell ref="AI36:AJ37"/>
    <mergeCell ref="AI38:AJ39"/>
    <mergeCell ref="AD39:AG39"/>
    <mergeCell ref="U38:AC39"/>
    <mergeCell ref="AI34:AJ35"/>
    <mergeCell ref="AD35:AG35"/>
    <mergeCell ref="AD34:AE34"/>
    <mergeCell ref="A60:AJ60"/>
    <mergeCell ref="T56:U56"/>
    <mergeCell ref="V56:AI56"/>
    <mergeCell ref="V57:AH58"/>
    <mergeCell ref="A53:R59"/>
    <mergeCell ref="T50:U50"/>
    <mergeCell ref="T51:U51"/>
    <mergeCell ref="A52:R52"/>
    <mergeCell ref="T52:AI53"/>
    <mergeCell ref="T54:U55"/>
    <mergeCell ref="B50:C51"/>
    <mergeCell ref="Q50:Q51"/>
    <mergeCell ref="T58:U58"/>
    <mergeCell ref="V49:AH50"/>
    <mergeCell ref="D50:P51"/>
    <mergeCell ref="V55:AI55"/>
    <mergeCell ref="D47:P49"/>
    <mergeCell ref="T48:U48"/>
    <mergeCell ref="T49:U49"/>
    <mergeCell ref="V47:AI47"/>
    <mergeCell ref="T46:U47"/>
    <mergeCell ref="B48:C48"/>
    <mergeCell ref="V48:AI48"/>
    <mergeCell ref="A40:A41"/>
    <mergeCell ref="B40:B41"/>
    <mergeCell ref="S38:S39"/>
    <mergeCell ref="Q40:R41"/>
    <mergeCell ref="U40:AC41"/>
    <mergeCell ref="AD42:AE43"/>
    <mergeCell ref="S40:S41"/>
    <mergeCell ref="AA42:AB42"/>
    <mergeCell ref="AG38:AH38"/>
    <mergeCell ref="AD38:AE38"/>
    <mergeCell ref="Y42:Z43"/>
    <mergeCell ref="AF42:AI43"/>
    <mergeCell ref="C40:K41"/>
    <mergeCell ref="T40:T41"/>
    <mergeCell ref="L41:O41"/>
    <mergeCell ref="B44:C44"/>
    <mergeCell ref="T44:AI45"/>
    <mergeCell ref="AI40:AJ41"/>
    <mergeCell ref="AD41:AG41"/>
    <mergeCell ref="L40:M40"/>
    <mergeCell ref="O40:P40"/>
    <mergeCell ref="AD40:AE40"/>
    <mergeCell ref="AG40:AH40"/>
    <mergeCell ref="AA43:AB43"/>
    <mergeCell ref="S42:T43"/>
    <mergeCell ref="U42:W43"/>
  </mergeCells>
  <phoneticPr fontId="2"/>
  <conditionalFormatting sqref="L11:O11 L13:O13">
    <cfRule type="cellIs" dxfId="189" priority="41" stopIfTrue="1" operator="equal">
      <formula>0</formula>
    </cfRule>
  </conditionalFormatting>
  <conditionalFormatting sqref="C10:K41">
    <cfRule type="cellIs" dxfId="188" priority="40" stopIfTrue="1" operator="equal">
      <formula>0</formula>
    </cfRule>
  </conditionalFormatting>
  <conditionalFormatting sqref="A10:B41">
    <cfRule type="expression" dxfId="187" priority="37" stopIfTrue="1">
      <formula>WEEKDAY(DATE($D$6+2018,$F$6,$A10))=7</formula>
    </cfRule>
    <cfRule type="expression" dxfId="186" priority="38" stopIfTrue="1">
      <formula>WEEKDAY(DATE($D$6+2018,$F$6,$A10))=1</formula>
    </cfRule>
  </conditionalFormatting>
  <conditionalFormatting sqref="S10:T39">
    <cfRule type="expression" dxfId="185" priority="35" stopIfTrue="1">
      <formula>WEEKDAY(DATE($D$6+2018,$F$6,$S10))=7</formula>
    </cfRule>
    <cfRule type="expression" dxfId="184" priority="36" stopIfTrue="1">
      <formula>WEEKDAY(DATE($D$6+2018,$F$6,$S10))=1</formula>
    </cfRule>
  </conditionalFormatting>
  <conditionalFormatting sqref="L15:O15">
    <cfRule type="cellIs" dxfId="183" priority="34" stopIfTrue="1" operator="equal">
      <formula>0</formula>
    </cfRule>
  </conditionalFormatting>
  <conditionalFormatting sqref="L17:O17">
    <cfRule type="cellIs" dxfId="182" priority="33" stopIfTrue="1" operator="equal">
      <formula>0</formula>
    </cfRule>
  </conditionalFormatting>
  <conditionalFormatting sqref="L19:O19">
    <cfRule type="cellIs" dxfId="181" priority="32" stopIfTrue="1" operator="equal">
      <formula>0</formula>
    </cfRule>
  </conditionalFormatting>
  <conditionalFormatting sqref="L21:O21">
    <cfRule type="cellIs" dxfId="180" priority="31" stopIfTrue="1" operator="equal">
      <formula>0</formula>
    </cfRule>
  </conditionalFormatting>
  <conditionalFormatting sqref="L23:O23">
    <cfRule type="cellIs" dxfId="179" priority="30" stopIfTrue="1" operator="equal">
      <formula>0</formula>
    </cfRule>
  </conditionalFormatting>
  <conditionalFormatting sqref="L25:O25">
    <cfRule type="cellIs" dxfId="178" priority="29" stopIfTrue="1" operator="equal">
      <formula>0</formula>
    </cfRule>
  </conditionalFormatting>
  <conditionalFormatting sqref="L27:O27">
    <cfRule type="cellIs" dxfId="177" priority="28" stopIfTrue="1" operator="equal">
      <formula>0</formula>
    </cfRule>
  </conditionalFormatting>
  <conditionalFormatting sqref="L29:O29">
    <cfRule type="cellIs" dxfId="176" priority="27" stopIfTrue="1" operator="equal">
      <formula>0</formula>
    </cfRule>
  </conditionalFormatting>
  <conditionalFormatting sqref="L31:O31">
    <cfRule type="cellIs" dxfId="175" priority="26" stopIfTrue="1" operator="equal">
      <formula>0</formula>
    </cfRule>
  </conditionalFormatting>
  <conditionalFormatting sqref="L33:O33">
    <cfRule type="cellIs" dxfId="174" priority="25" stopIfTrue="1" operator="equal">
      <formula>0</formula>
    </cfRule>
  </conditionalFormatting>
  <conditionalFormatting sqref="L35:O35">
    <cfRule type="cellIs" dxfId="173" priority="24" stopIfTrue="1" operator="equal">
      <formula>0</formula>
    </cfRule>
  </conditionalFormatting>
  <conditionalFormatting sqref="L37:O37">
    <cfRule type="cellIs" dxfId="172" priority="23" stopIfTrue="1" operator="equal">
      <formula>0</formula>
    </cfRule>
  </conditionalFormatting>
  <conditionalFormatting sqref="L39:O39">
    <cfRule type="cellIs" dxfId="171" priority="22" stopIfTrue="1" operator="equal">
      <formula>0</formula>
    </cfRule>
  </conditionalFormatting>
  <conditionalFormatting sqref="L41:O41">
    <cfRule type="cellIs" dxfId="170" priority="21" stopIfTrue="1" operator="equal">
      <formula>0</formula>
    </cfRule>
  </conditionalFormatting>
  <conditionalFormatting sqref="AD11:AG11 AD13:AG13">
    <cfRule type="cellIs" dxfId="169" priority="20" stopIfTrue="1" operator="equal">
      <formula>0</formula>
    </cfRule>
  </conditionalFormatting>
  <conditionalFormatting sqref="AD15:AG15">
    <cfRule type="cellIs" dxfId="168" priority="19" stopIfTrue="1" operator="equal">
      <formula>0</formula>
    </cfRule>
  </conditionalFormatting>
  <conditionalFormatting sqref="AD17:AG17">
    <cfRule type="cellIs" dxfId="167" priority="18" stopIfTrue="1" operator="equal">
      <formula>0</formula>
    </cfRule>
  </conditionalFormatting>
  <conditionalFormatting sqref="AD19:AG19">
    <cfRule type="cellIs" dxfId="166" priority="17" stopIfTrue="1" operator="equal">
      <formula>0</formula>
    </cfRule>
  </conditionalFormatting>
  <conditionalFormatting sqref="AD21:AG21">
    <cfRule type="cellIs" dxfId="165" priority="16" stopIfTrue="1" operator="equal">
      <formula>0</formula>
    </cfRule>
  </conditionalFormatting>
  <conditionalFormatting sqref="AD23:AG23">
    <cfRule type="cellIs" dxfId="164" priority="15" stopIfTrue="1" operator="equal">
      <formula>0</formula>
    </cfRule>
  </conditionalFormatting>
  <conditionalFormatting sqref="AD25:AG25">
    <cfRule type="cellIs" dxfId="163" priority="14" stopIfTrue="1" operator="equal">
      <formula>0</formula>
    </cfRule>
  </conditionalFormatting>
  <conditionalFormatting sqref="AD27:AG27">
    <cfRule type="cellIs" dxfId="162" priority="13" stopIfTrue="1" operator="equal">
      <formula>0</formula>
    </cfRule>
  </conditionalFormatting>
  <conditionalFormatting sqref="AD29:AG29">
    <cfRule type="cellIs" dxfId="161" priority="12" stopIfTrue="1" operator="equal">
      <formula>0</formula>
    </cfRule>
  </conditionalFormatting>
  <conditionalFormatting sqref="AD31:AG31">
    <cfRule type="cellIs" dxfId="160" priority="11" stopIfTrue="1" operator="equal">
      <formula>0</formula>
    </cfRule>
  </conditionalFormatting>
  <conditionalFormatting sqref="AD33:AG33">
    <cfRule type="cellIs" dxfId="159" priority="10" stopIfTrue="1" operator="equal">
      <formula>0</formula>
    </cfRule>
  </conditionalFormatting>
  <conditionalFormatting sqref="AD35:AG35">
    <cfRule type="cellIs" dxfId="158" priority="9" stopIfTrue="1" operator="equal">
      <formula>0</formula>
    </cfRule>
  </conditionalFormatting>
  <conditionalFormatting sqref="AD37:AG37">
    <cfRule type="cellIs" dxfId="157" priority="8" stopIfTrue="1" operator="equal">
      <formula>0</formula>
    </cfRule>
  </conditionalFormatting>
  <conditionalFormatting sqref="AD39:AG39">
    <cfRule type="cellIs" dxfId="156" priority="7" stopIfTrue="1" operator="equal">
      <formula>0</formula>
    </cfRule>
  </conditionalFormatting>
  <conditionalFormatting sqref="AD41:AG41">
    <cfRule type="cellIs" dxfId="155" priority="6" stopIfTrue="1" operator="equal">
      <formula>0</formula>
    </cfRule>
  </conditionalFormatting>
  <conditionalFormatting sqref="U10:AC41">
    <cfRule type="cellIs" dxfId="154" priority="5" stopIfTrue="1" operator="equal">
      <formula>0</formula>
    </cfRule>
  </conditionalFormatting>
  <pageMargins left="0.74803149606299213" right="0.23622047244094491" top="0.55118110236220474" bottom="0.47244094488188981" header="0.51181102362204722" footer="0.51181102362204722"/>
  <pageSetup paperSize="9" scale="99" orientation="portrait" blackAndWhite="1" horizontalDpi="4294967295"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stopIfTrue="1" id="{7D05CC3B-F8D3-4BCD-9476-F0FACC19F585}">
            <xm:f>COUNTIF(祝日および一斉休業日一覧!$B:$B,DATE($D$6+2018,$F$6,$A10))&gt;0</xm:f>
            <x14:dxf>
              <fill>
                <patternFill>
                  <bgColor theme="5" tint="0.79998168889431442"/>
                </patternFill>
              </fill>
            </x14:dxf>
          </x14:cfRule>
          <xm:sqref>A10:B41</xm:sqref>
        </x14:conditionalFormatting>
        <x14:conditionalFormatting xmlns:xm="http://schemas.microsoft.com/office/excel/2006/main">
          <x14:cfRule type="expression" priority="1" stopIfTrue="1" id="{126146C5-2011-4985-9387-AF5C1FBDFA10}">
            <xm:f>COUNTIF(祝日および一斉休業日一覧!$B:$B,DATE($D$6+2018,$F$6,$S10))&gt;0</xm:f>
            <x14:dxf>
              <fill>
                <patternFill>
                  <bgColor theme="5" tint="0.79998168889431442"/>
                </patternFill>
              </fill>
            </x14:dxf>
          </x14:cfRule>
          <xm:sqref>S10:T11</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7F368-1F83-4627-851D-C5BCC9187436}">
  <sheetPr>
    <pageSetUpPr fitToPage="1"/>
  </sheetPr>
  <dimension ref="A1:AJ70"/>
  <sheetViews>
    <sheetView showZeros="0" topLeftCell="A5" zoomScale="80" zoomScaleNormal="80" workbookViewId="0">
      <selection activeCell="F6" sqref="F6"/>
    </sheetView>
  </sheetViews>
  <sheetFormatPr defaultColWidth="9" defaultRowHeight="13.2"/>
  <cols>
    <col min="1" max="10" width="2.6640625" style="7" customWidth="1"/>
    <col min="11" max="11" width="2.77734375" style="7" customWidth="1"/>
    <col min="12" max="13" width="2.6640625" style="7" customWidth="1"/>
    <col min="14" max="14" width="1.109375" style="7" customWidth="1"/>
    <col min="15" max="16" width="2.6640625" style="7" customWidth="1"/>
    <col min="17" max="17" width="3.6640625" style="7" customWidth="1"/>
    <col min="18" max="28" width="2.6640625" style="7" customWidth="1"/>
    <col min="29" max="29" width="2.88671875" style="7" customWidth="1"/>
    <col min="30" max="31" width="2.6640625" style="7" customWidth="1"/>
    <col min="32" max="32" width="1.109375" style="7" customWidth="1"/>
    <col min="33" max="33" width="2.6640625" style="7" customWidth="1"/>
    <col min="34" max="34" width="2.77734375" style="7" customWidth="1"/>
    <col min="35" max="35" width="3.6640625" style="7" customWidth="1"/>
    <col min="36" max="79" width="2.6640625" style="7" customWidth="1"/>
    <col min="80" max="16384" width="9" style="7"/>
  </cols>
  <sheetData>
    <row r="1" spans="1:36" ht="10.5" customHeight="1">
      <c r="A1" s="361" t="s">
        <v>64</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row>
    <row r="2" spans="1:36" ht="10.5" customHeight="1">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row>
    <row r="3" spans="1:36" ht="10.5" customHeight="1">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36" ht="14.2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9.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c r="A6" s="8"/>
      <c r="B6" s="383" t="s">
        <v>183</v>
      </c>
      <c r="C6" s="383"/>
      <c r="D6" s="80">
        <f>④出勤予定表4月!D6</f>
        <v>5</v>
      </c>
      <c r="E6" s="8" t="s">
        <v>73</v>
      </c>
      <c r="F6" s="80">
        <f>④出勤予定表4月!F6</f>
        <v>4</v>
      </c>
      <c r="G6" s="8" t="s">
        <v>337</v>
      </c>
      <c r="H6" s="39"/>
      <c r="X6" s="384" t="s">
        <v>109</v>
      </c>
      <c r="Y6" s="384"/>
      <c r="Z6" s="384"/>
      <c r="AA6" s="384"/>
      <c r="AB6" s="532" t="str">
        <f>②短期雇用!C17</f>
        <v>山梨 太郎</v>
      </c>
      <c r="AC6" s="532"/>
      <c r="AD6" s="532"/>
      <c r="AE6" s="532"/>
      <c r="AF6" s="532"/>
      <c r="AG6" s="532"/>
      <c r="AH6" s="532"/>
      <c r="AI6" s="532"/>
      <c r="AJ6" s="532"/>
    </row>
    <row r="7" spans="1:36" ht="5.25" customHeight="1"/>
    <row r="8" spans="1:36" ht="12.75" customHeight="1">
      <c r="A8" s="362" t="s">
        <v>11</v>
      </c>
      <c r="B8" s="363"/>
      <c r="C8" s="364" t="s">
        <v>12</v>
      </c>
      <c r="D8" s="365"/>
      <c r="E8" s="365"/>
      <c r="F8" s="365"/>
      <c r="G8" s="365"/>
      <c r="H8" s="365"/>
      <c r="I8" s="365"/>
      <c r="J8" s="365"/>
      <c r="K8" s="365"/>
      <c r="L8" s="364" t="s">
        <v>2</v>
      </c>
      <c r="M8" s="365"/>
      <c r="N8" s="365"/>
      <c r="O8" s="365"/>
      <c r="P8" s="368"/>
      <c r="Q8" s="370" t="s">
        <v>65</v>
      </c>
      <c r="R8" s="371"/>
      <c r="S8" s="362" t="s">
        <v>11</v>
      </c>
      <c r="T8" s="363"/>
      <c r="U8" s="364" t="s">
        <v>12</v>
      </c>
      <c r="V8" s="365"/>
      <c r="W8" s="365"/>
      <c r="X8" s="365"/>
      <c r="Y8" s="365"/>
      <c r="Z8" s="365"/>
      <c r="AA8" s="365"/>
      <c r="AB8" s="365"/>
      <c r="AC8" s="365"/>
      <c r="AD8" s="364" t="s">
        <v>2</v>
      </c>
      <c r="AE8" s="365"/>
      <c r="AF8" s="365"/>
      <c r="AG8" s="365"/>
      <c r="AH8" s="368"/>
      <c r="AI8" s="370" t="s">
        <v>66</v>
      </c>
      <c r="AJ8" s="379"/>
    </row>
    <row r="9" spans="1:36">
      <c r="A9" s="374" t="s">
        <v>13</v>
      </c>
      <c r="B9" s="375"/>
      <c r="C9" s="366"/>
      <c r="D9" s="367"/>
      <c r="E9" s="367"/>
      <c r="F9" s="367"/>
      <c r="G9" s="367"/>
      <c r="H9" s="367"/>
      <c r="I9" s="367"/>
      <c r="J9" s="367"/>
      <c r="K9" s="367"/>
      <c r="L9" s="366"/>
      <c r="M9" s="367"/>
      <c r="N9" s="367"/>
      <c r="O9" s="367"/>
      <c r="P9" s="369"/>
      <c r="Q9" s="372"/>
      <c r="R9" s="373"/>
      <c r="S9" s="374" t="s">
        <v>13</v>
      </c>
      <c r="T9" s="375"/>
      <c r="U9" s="366"/>
      <c r="V9" s="367"/>
      <c r="W9" s="367"/>
      <c r="X9" s="367"/>
      <c r="Y9" s="367"/>
      <c r="Z9" s="367"/>
      <c r="AA9" s="367"/>
      <c r="AB9" s="367"/>
      <c r="AC9" s="367"/>
      <c r="AD9" s="366"/>
      <c r="AE9" s="367"/>
      <c r="AF9" s="367"/>
      <c r="AG9" s="367"/>
      <c r="AH9" s="369"/>
      <c r="AI9" s="372"/>
      <c r="AJ9" s="380"/>
    </row>
    <row r="10" spans="1:36" ht="18" customHeight="1">
      <c r="A10" s="385">
        <v>1</v>
      </c>
      <c r="B10" s="386" t="s">
        <v>118</v>
      </c>
      <c r="C10" s="493" t="str">
        <f>④出勤予定表4月!C10</f>
        <v/>
      </c>
      <c r="D10" s="494"/>
      <c r="E10" s="494"/>
      <c r="F10" s="494"/>
      <c r="G10" s="494"/>
      <c r="H10" s="494"/>
      <c r="I10" s="494"/>
      <c r="J10" s="494"/>
      <c r="K10" s="495"/>
      <c r="L10" s="471" t="s">
        <v>120</v>
      </c>
      <c r="M10" s="472"/>
      <c r="N10" s="202" t="s">
        <v>67</v>
      </c>
      <c r="O10" s="471" t="s">
        <v>120</v>
      </c>
      <c r="P10" s="472"/>
      <c r="Q10" s="533"/>
      <c r="R10" s="534"/>
      <c r="S10" s="387">
        <v>17</v>
      </c>
      <c r="T10" s="386" t="s">
        <v>118</v>
      </c>
      <c r="U10" s="493" t="str">
        <f>④出勤予定表4月!U10</f>
        <v/>
      </c>
      <c r="V10" s="494"/>
      <c r="W10" s="494"/>
      <c r="X10" s="494"/>
      <c r="Y10" s="494"/>
      <c r="Z10" s="494"/>
      <c r="AA10" s="494"/>
      <c r="AB10" s="494"/>
      <c r="AC10" s="495"/>
      <c r="AD10" s="471" t="s">
        <v>120</v>
      </c>
      <c r="AE10" s="472"/>
      <c r="AF10" s="202" t="s">
        <v>67</v>
      </c>
      <c r="AG10" s="471" t="s">
        <v>120</v>
      </c>
      <c r="AH10" s="472"/>
      <c r="AI10" s="528"/>
      <c r="AJ10" s="529"/>
    </row>
    <row r="11" spans="1:36" ht="9" customHeight="1">
      <c r="A11" s="342"/>
      <c r="B11" s="344"/>
      <c r="C11" s="519"/>
      <c r="D11" s="520"/>
      <c r="E11" s="520"/>
      <c r="F11" s="520"/>
      <c r="G11" s="520"/>
      <c r="H11" s="520"/>
      <c r="I11" s="520"/>
      <c r="J11" s="520"/>
      <c r="K11" s="521"/>
      <c r="L11" s="354"/>
      <c r="M11" s="355"/>
      <c r="N11" s="355"/>
      <c r="O11" s="355"/>
      <c r="P11" s="203" t="s">
        <v>68</v>
      </c>
      <c r="Q11" s="524"/>
      <c r="R11" s="525"/>
      <c r="S11" s="357"/>
      <c r="T11" s="344"/>
      <c r="U11" s="519"/>
      <c r="V11" s="520"/>
      <c r="W11" s="520"/>
      <c r="X11" s="520"/>
      <c r="Y11" s="520"/>
      <c r="Z11" s="520"/>
      <c r="AA11" s="520"/>
      <c r="AB11" s="520"/>
      <c r="AC11" s="521"/>
      <c r="AD11" s="354"/>
      <c r="AE11" s="355"/>
      <c r="AF11" s="355"/>
      <c r="AG11" s="355"/>
      <c r="AH11" s="203" t="s">
        <v>68</v>
      </c>
      <c r="AI11" s="530"/>
      <c r="AJ11" s="531"/>
    </row>
    <row r="12" spans="1:36" ht="18" customHeight="1">
      <c r="A12" s="341">
        <f>A10+1</f>
        <v>2</v>
      </c>
      <c r="B12" s="343" t="s">
        <v>118</v>
      </c>
      <c r="C12" s="493" t="str">
        <f>④出勤予定表4月!C12</f>
        <v>地域連携支援プロジェクトに関わるプログラム開発補助</v>
      </c>
      <c r="D12" s="494"/>
      <c r="E12" s="494"/>
      <c r="F12" s="494"/>
      <c r="G12" s="494"/>
      <c r="H12" s="494"/>
      <c r="I12" s="494"/>
      <c r="J12" s="494"/>
      <c r="K12" s="495"/>
      <c r="L12" s="471" t="s">
        <v>120</v>
      </c>
      <c r="M12" s="472"/>
      <c r="N12" s="202" t="s">
        <v>67</v>
      </c>
      <c r="O12" s="471" t="s">
        <v>120</v>
      </c>
      <c r="P12" s="472"/>
      <c r="Q12" s="524"/>
      <c r="R12" s="525"/>
      <c r="S12" s="356">
        <f>S10+1</f>
        <v>18</v>
      </c>
      <c r="T12" s="343" t="s">
        <v>118</v>
      </c>
      <c r="U12" s="493" t="str">
        <f>④出勤予定表4月!U12</f>
        <v/>
      </c>
      <c r="V12" s="494"/>
      <c r="W12" s="494"/>
      <c r="X12" s="494"/>
      <c r="Y12" s="494"/>
      <c r="Z12" s="494"/>
      <c r="AA12" s="494"/>
      <c r="AB12" s="494"/>
      <c r="AC12" s="495"/>
      <c r="AD12" s="471" t="s">
        <v>120</v>
      </c>
      <c r="AE12" s="472"/>
      <c r="AF12" s="202" t="s">
        <v>67</v>
      </c>
      <c r="AG12" s="471" t="s">
        <v>120</v>
      </c>
      <c r="AH12" s="472"/>
      <c r="AI12" s="526"/>
      <c r="AJ12" s="527"/>
    </row>
    <row r="13" spans="1:36" ht="9" customHeight="1">
      <c r="A13" s="342"/>
      <c r="B13" s="344"/>
      <c r="C13" s="519"/>
      <c r="D13" s="520"/>
      <c r="E13" s="520"/>
      <c r="F13" s="520"/>
      <c r="G13" s="520"/>
      <c r="H13" s="520"/>
      <c r="I13" s="520"/>
      <c r="J13" s="520"/>
      <c r="K13" s="521"/>
      <c r="L13" s="354"/>
      <c r="M13" s="355"/>
      <c r="N13" s="355"/>
      <c r="O13" s="355"/>
      <c r="P13" s="203" t="s">
        <v>68</v>
      </c>
      <c r="Q13" s="524"/>
      <c r="R13" s="525"/>
      <c r="S13" s="357"/>
      <c r="T13" s="344"/>
      <c r="U13" s="519"/>
      <c r="V13" s="520"/>
      <c r="W13" s="520"/>
      <c r="X13" s="520"/>
      <c r="Y13" s="520"/>
      <c r="Z13" s="520"/>
      <c r="AA13" s="520"/>
      <c r="AB13" s="520"/>
      <c r="AC13" s="521"/>
      <c r="AD13" s="354"/>
      <c r="AE13" s="355"/>
      <c r="AF13" s="355"/>
      <c r="AG13" s="355"/>
      <c r="AH13" s="203" t="s">
        <v>68</v>
      </c>
      <c r="AI13" s="526"/>
      <c r="AJ13" s="527"/>
    </row>
    <row r="14" spans="1:36" ht="18" customHeight="1">
      <c r="A14" s="341">
        <f>A12+1</f>
        <v>3</v>
      </c>
      <c r="B14" s="343" t="s">
        <v>118</v>
      </c>
      <c r="C14" s="493" t="str">
        <f>④出勤予定表4月!C14</f>
        <v/>
      </c>
      <c r="D14" s="494"/>
      <c r="E14" s="494"/>
      <c r="F14" s="494"/>
      <c r="G14" s="494"/>
      <c r="H14" s="494"/>
      <c r="I14" s="494"/>
      <c r="J14" s="494"/>
      <c r="K14" s="495"/>
      <c r="L14" s="471" t="s">
        <v>120</v>
      </c>
      <c r="M14" s="472"/>
      <c r="N14" s="202" t="s">
        <v>67</v>
      </c>
      <c r="O14" s="471" t="s">
        <v>120</v>
      </c>
      <c r="P14" s="472"/>
      <c r="Q14" s="524"/>
      <c r="R14" s="525"/>
      <c r="S14" s="356">
        <f>S12+1</f>
        <v>19</v>
      </c>
      <c r="T14" s="343" t="s">
        <v>118</v>
      </c>
      <c r="U14" s="493" t="str">
        <f>④出勤予定表4月!U14</f>
        <v/>
      </c>
      <c r="V14" s="494"/>
      <c r="W14" s="494"/>
      <c r="X14" s="494"/>
      <c r="Y14" s="494"/>
      <c r="Z14" s="494"/>
      <c r="AA14" s="494"/>
      <c r="AB14" s="494"/>
      <c r="AC14" s="495"/>
      <c r="AD14" s="471" t="s">
        <v>120</v>
      </c>
      <c r="AE14" s="472"/>
      <c r="AF14" s="202" t="s">
        <v>67</v>
      </c>
      <c r="AG14" s="471" t="s">
        <v>120</v>
      </c>
      <c r="AH14" s="472"/>
      <c r="AI14" s="465"/>
      <c r="AJ14" s="466"/>
    </row>
    <row r="15" spans="1:36" ht="9" customHeight="1">
      <c r="A15" s="342"/>
      <c r="B15" s="344"/>
      <c r="C15" s="519"/>
      <c r="D15" s="520"/>
      <c r="E15" s="520"/>
      <c r="F15" s="520"/>
      <c r="G15" s="520"/>
      <c r="H15" s="520"/>
      <c r="I15" s="520"/>
      <c r="J15" s="520"/>
      <c r="K15" s="521"/>
      <c r="L15" s="354"/>
      <c r="M15" s="355"/>
      <c r="N15" s="355"/>
      <c r="O15" s="355"/>
      <c r="P15" s="203" t="s">
        <v>68</v>
      </c>
      <c r="Q15" s="524"/>
      <c r="R15" s="525"/>
      <c r="S15" s="357"/>
      <c r="T15" s="344"/>
      <c r="U15" s="519"/>
      <c r="V15" s="520"/>
      <c r="W15" s="520"/>
      <c r="X15" s="520"/>
      <c r="Y15" s="520"/>
      <c r="Z15" s="520"/>
      <c r="AA15" s="520"/>
      <c r="AB15" s="520"/>
      <c r="AC15" s="521"/>
      <c r="AD15" s="354"/>
      <c r="AE15" s="355"/>
      <c r="AF15" s="355"/>
      <c r="AG15" s="355"/>
      <c r="AH15" s="203" t="s">
        <v>68</v>
      </c>
      <c r="AI15" s="465"/>
      <c r="AJ15" s="466"/>
    </row>
    <row r="16" spans="1:36" ht="18" customHeight="1">
      <c r="A16" s="341">
        <f>A14+1</f>
        <v>4</v>
      </c>
      <c r="B16" s="343" t="s">
        <v>118</v>
      </c>
      <c r="C16" s="493" t="str">
        <f>④出勤予定表4月!C16</f>
        <v/>
      </c>
      <c r="D16" s="494"/>
      <c r="E16" s="494"/>
      <c r="F16" s="494"/>
      <c r="G16" s="494"/>
      <c r="H16" s="494"/>
      <c r="I16" s="494"/>
      <c r="J16" s="494"/>
      <c r="K16" s="495"/>
      <c r="L16" s="471" t="s">
        <v>120</v>
      </c>
      <c r="M16" s="472"/>
      <c r="N16" s="202" t="s">
        <v>67</v>
      </c>
      <c r="O16" s="471" t="s">
        <v>120</v>
      </c>
      <c r="P16" s="472"/>
      <c r="Q16" s="524"/>
      <c r="R16" s="525"/>
      <c r="S16" s="356">
        <f>S14+1</f>
        <v>20</v>
      </c>
      <c r="T16" s="343" t="s">
        <v>118</v>
      </c>
      <c r="U16" s="493" t="str">
        <f>④出勤予定表4月!U16</f>
        <v/>
      </c>
      <c r="V16" s="494"/>
      <c r="W16" s="494"/>
      <c r="X16" s="494"/>
      <c r="Y16" s="494"/>
      <c r="Z16" s="494"/>
      <c r="AA16" s="494"/>
      <c r="AB16" s="494"/>
      <c r="AC16" s="495"/>
      <c r="AD16" s="471" t="s">
        <v>120</v>
      </c>
      <c r="AE16" s="472"/>
      <c r="AF16" s="202" t="s">
        <v>67</v>
      </c>
      <c r="AG16" s="471" t="s">
        <v>120</v>
      </c>
      <c r="AH16" s="472"/>
      <c r="AI16" s="465"/>
      <c r="AJ16" s="466"/>
    </row>
    <row r="17" spans="1:36" ht="9" customHeight="1">
      <c r="A17" s="342"/>
      <c r="B17" s="344"/>
      <c r="C17" s="519"/>
      <c r="D17" s="520"/>
      <c r="E17" s="520"/>
      <c r="F17" s="520"/>
      <c r="G17" s="520"/>
      <c r="H17" s="520"/>
      <c r="I17" s="520"/>
      <c r="J17" s="520"/>
      <c r="K17" s="521"/>
      <c r="L17" s="354"/>
      <c r="M17" s="355"/>
      <c r="N17" s="355"/>
      <c r="O17" s="355"/>
      <c r="P17" s="203" t="s">
        <v>68</v>
      </c>
      <c r="Q17" s="524"/>
      <c r="R17" s="525"/>
      <c r="S17" s="357"/>
      <c r="T17" s="344"/>
      <c r="U17" s="519"/>
      <c r="V17" s="520"/>
      <c r="W17" s="520"/>
      <c r="X17" s="520"/>
      <c r="Y17" s="520"/>
      <c r="Z17" s="520"/>
      <c r="AA17" s="520"/>
      <c r="AB17" s="520"/>
      <c r="AC17" s="521"/>
      <c r="AD17" s="354"/>
      <c r="AE17" s="355"/>
      <c r="AF17" s="355"/>
      <c r="AG17" s="355"/>
      <c r="AH17" s="203" t="s">
        <v>68</v>
      </c>
      <c r="AI17" s="465"/>
      <c r="AJ17" s="466"/>
    </row>
    <row r="18" spans="1:36" ht="18" customHeight="1">
      <c r="A18" s="341">
        <f>A16+1</f>
        <v>5</v>
      </c>
      <c r="B18" s="343" t="s">
        <v>118</v>
      </c>
      <c r="C18" s="493" t="str">
        <f>④出勤予定表4月!C18</f>
        <v/>
      </c>
      <c r="D18" s="494"/>
      <c r="E18" s="494"/>
      <c r="F18" s="494"/>
      <c r="G18" s="494"/>
      <c r="H18" s="494"/>
      <c r="I18" s="494"/>
      <c r="J18" s="494"/>
      <c r="K18" s="495"/>
      <c r="L18" s="471" t="s">
        <v>120</v>
      </c>
      <c r="M18" s="472"/>
      <c r="N18" s="202" t="s">
        <v>67</v>
      </c>
      <c r="O18" s="471" t="s">
        <v>120</v>
      </c>
      <c r="P18" s="472"/>
      <c r="Q18" s="524"/>
      <c r="R18" s="525"/>
      <c r="S18" s="356">
        <f>S16+1</f>
        <v>21</v>
      </c>
      <c r="T18" s="343" t="s">
        <v>118</v>
      </c>
      <c r="U18" s="493" t="str">
        <f>④出勤予定表4月!U18</f>
        <v>地域連携支援プロジェクトに関わるプログラム開発補助</v>
      </c>
      <c r="V18" s="494"/>
      <c r="W18" s="494"/>
      <c r="X18" s="494"/>
      <c r="Y18" s="494"/>
      <c r="Z18" s="494"/>
      <c r="AA18" s="494"/>
      <c r="AB18" s="494"/>
      <c r="AC18" s="495"/>
      <c r="AD18" s="471" t="s">
        <v>120</v>
      </c>
      <c r="AE18" s="472"/>
      <c r="AF18" s="202" t="s">
        <v>67</v>
      </c>
      <c r="AG18" s="471" t="s">
        <v>120</v>
      </c>
      <c r="AH18" s="472"/>
      <c r="AI18" s="465"/>
      <c r="AJ18" s="466"/>
    </row>
    <row r="19" spans="1:36" ht="9" customHeight="1">
      <c r="A19" s="342"/>
      <c r="B19" s="344"/>
      <c r="C19" s="519"/>
      <c r="D19" s="520"/>
      <c r="E19" s="520"/>
      <c r="F19" s="520"/>
      <c r="G19" s="520"/>
      <c r="H19" s="520"/>
      <c r="I19" s="520"/>
      <c r="J19" s="520"/>
      <c r="K19" s="521"/>
      <c r="L19" s="354"/>
      <c r="M19" s="355"/>
      <c r="N19" s="355"/>
      <c r="O19" s="355"/>
      <c r="P19" s="203" t="s">
        <v>68</v>
      </c>
      <c r="Q19" s="524"/>
      <c r="R19" s="525"/>
      <c r="S19" s="357"/>
      <c r="T19" s="344"/>
      <c r="U19" s="519"/>
      <c r="V19" s="520"/>
      <c r="W19" s="520"/>
      <c r="X19" s="520"/>
      <c r="Y19" s="520"/>
      <c r="Z19" s="520"/>
      <c r="AA19" s="520"/>
      <c r="AB19" s="520"/>
      <c r="AC19" s="521"/>
      <c r="AD19" s="354"/>
      <c r="AE19" s="355"/>
      <c r="AF19" s="355"/>
      <c r="AG19" s="355"/>
      <c r="AH19" s="203" t="s">
        <v>68</v>
      </c>
      <c r="AI19" s="465"/>
      <c r="AJ19" s="466"/>
    </row>
    <row r="20" spans="1:36" ht="18" customHeight="1">
      <c r="A20" s="341">
        <f>A18+1</f>
        <v>6</v>
      </c>
      <c r="B20" s="343" t="s">
        <v>118</v>
      </c>
      <c r="C20" s="493" t="str">
        <f>④出勤予定表4月!C20</f>
        <v/>
      </c>
      <c r="D20" s="494"/>
      <c r="E20" s="494"/>
      <c r="F20" s="494"/>
      <c r="G20" s="494"/>
      <c r="H20" s="494"/>
      <c r="I20" s="494"/>
      <c r="J20" s="494"/>
      <c r="K20" s="495"/>
      <c r="L20" s="471" t="s">
        <v>120</v>
      </c>
      <c r="M20" s="472"/>
      <c r="N20" s="202" t="s">
        <v>67</v>
      </c>
      <c r="O20" s="471" t="s">
        <v>120</v>
      </c>
      <c r="P20" s="472"/>
      <c r="Q20" s="524"/>
      <c r="R20" s="525"/>
      <c r="S20" s="356">
        <f>S18+1</f>
        <v>22</v>
      </c>
      <c r="T20" s="343" t="s">
        <v>118</v>
      </c>
      <c r="U20" s="493" t="str">
        <f>④出勤予定表4月!U20</f>
        <v>地域連携支援プロジェクトに関わるプログラム開発補助</v>
      </c>
      <c r="V20" s="494"/>
      <c r="W20" s="494"/>
      <c r="X20" s="494"/>
      <c r="Y20" s="494"/>
      <c r="Z20" s="494"/>
      <c r="AA20" s="494"/>
      <c r="AB20" s="494"/>
      <c r="AC20" s="495"/>
      <c r="AD20" s="471" t="s">
        <v>120</v>
      </c>
      <c r="AE20" s="472"/>
      <c r="AF20" s="202" t="s">
        <v>67</v>
      </c>
      <c r="AG20" s="471" t="s">
        <v>120</v>
      </c>
      <c r="AH20" s="472"/>
      <c r="AI20" s="465"/>
      <c r="AJ20" s="466"/>
    </row>
    <row r="21" spans="1:36" ht="9" customHeight="1">
      <c r="A21" s="342"/>
      <c r="B21" s="344"/>
      <c r="C21" s="519"/>
      <c r="D21" s="520"/>
      <c r="E21" s="520"/>
      <c r="F21" s="520"/>
      <c r="G21" s="520"/>
      <c r="H21" s="520"/>
      <c r="I21" s="520"/>
      <c r="J21" s="520"/>
      <c r="K21" s="521"/>
      <c r="L21" s="354"/>
      <c r="M21" s="355"/>
      <c r="N21" s="355"/>
      <c r="O21" s="355"/>
      <c r="P21" s="203" t="s">
        <v>68</v>
      </c>
      <c r="Q21" s="524"/>
      <c r="R21" s="525"/>
      <c r="S21" s="357"/>
      <c r="T21" s="344"/>
      <c r="U21" s="519"/>
      <c r="V21" s="520"/>
      <c r="W21" s="520"/>
      <c r="X21" s="520"/>
      <c r="Y21" s="520"/>
      <c r="Z21" s="520"/>
      <c r="AA21" s="520"/>
      <c r="AB21" s="520"/>
      <c r="AC21" s="521"/>
      <c r="AD21" s="354"/>
      <c r="AE21" s="355"/>
      <c r="AF21" s="355"/>
      <c r="AG21" s="355"/>
      <c r="AH21" s="203" t="s">
        <v>68</v>
      </c>
      <c r="AI21" s="465"/>
      <c r="AJ21" s="466"/>
    </row>
    <row r="22" spans="1:36" ht="18" customHeight="1">
      <c r="A22" s="341">
        <f>A20+1</f>
        <v>7</v>
      </c>
      <c r="B22" s="343" t="s">
        <v>118</v>
      </c>
      <c r="C22" s="493" t="str">
        <f>④出勤予定表4月!C22</f>
        <v/>
      </c>
      <c r="D22" s="494"/>
      <c r="E22" s="494"/>
      <c r="F22" s="494"/>
      <c r="G22" s="494"/>
      <c r="H22" s="494"/>
      <c r="I22" s="494"/>
      <c r="J22" s="494"/>
      <c r="K22" s="495"/>
      <c r="L22" s="471" t="s">
        <v>120</v>
      </c>
      <c r="M22" s="472"/>
      <c r="N22" s="202" t="s">
        <v>67</v>
      </c>
      <c r="O22" s="471" t="s">
        <v>120</v>
      </c>
      <c r="P22" s="472"/>
      <c r="Q22" s="524"/>
      <c r="R22" s="525"/>
      <c r="S22" s="356">
        <f>S20+1</f>
        <v>23</v>
      </c>
      <c r="T22" s="343" t="s">
        <v>118</v>
      </c>
      <c r="U22" s="493" t="str">
        <f>④出勤予定表4月!U22</f>
        <v>地域連携支援プロジェクトに関わるプログラム開発補助</v>
      </c>
      <c r="V22" s="494"/>
      <c r="W22" s="494"/>
      <c r="X22" s="494"/>
      <c r="Y22" s="494"/>
      <c r="Z22" s="494"/>
      <c r="AA22" s="494"/>
      <c r="AB22" s="494"/>
      <c r="AC22" s="495"/>
      <c r="AD22" s="471" t="s">
        <v>120</v>
      </c>
      <c r="AE22" s="472"/>
      <c r="AF22" s="202" t="s">
        <v>67</v>
      </c>
      <c r="AG22" s="471" t="s">
        <v>120</v>
      </c>
      <c r="AH22" s="472"/>
      <c r="AI22" s="465"/>
      <c r="AJ22" s="466"/>
    </row>
    <row r="23" spans="1:36" ht="9" customHeight="1">
      <c r="A23" s="342"/>
      <c r="B23" s="344"/>
      <c r="C23" s="519"/>
      <c r="D23" s="520"/>
      <c r="E23" s="520"/>
      <c r="F23" s="520"/>
      <c r="G23" s="520"/>
      <c r="H23" s="520"/>
      <c r="I23" s="520"/>
      <c r="J23" s="520"/>
      <c r="K23" s="521"/>
      <c r="L23" s="354"/>
      <c r="M23" s="355"/>
      <c r="N23" s="355"/>
      <c r="O23" s="355"/>
      <c r="P23" s="203" t="s">
        <v>68</v>
      </c>
      <c r="Q23" s="524"/>
      <c r="R23" s="525"/>
      <c r="S23" s="357"/>
      <c r="T23" s="344"/>
      <c r="U23" s="519"/>
      <c r="V23" s="520"/>
      <c r="W23" s="520"/>
      <c r="X23" s="520"/>
      <c r="Y23" s="520"/>
      <c r="Z23" s="520"/>
      <c r="AA23" s="520"/>
      <c r="AB23" s="520"/>
      <c r="AC23" s="521"/>
      <c r="AD23" s="354"/>
      <c r="AE23" s="355"/>
      <c r="AF23" s="355"/>
      <c r="AG23" s="355"/>
      <c r="AH23" s="203" t="s">
        <v>68</v>
      </c>
      <c r="AI23" s="465"/>
      <c r="AJ23" s="466"/>
    </row>
    <row r="24" spans="1:36" ht="18" customHeight="1">
      <c r="A24" s="341">
        <f>A22+1</f>
        <v>8</v>
      </c>
      <c r="B24" s="343" t="s">
        <v>118</v>
      </c>
      <c r="C24" s="493" t="str">
        <f>④出勤予定表4月!C24</f>
        <v/>
      </c>
      <c r="D24" s="494"/>
      <c r="E24" s="494"/>
      <c r="F24" s="494"/>
      <c r="G24" s="494"/>
      <c r="H24" s="494"/>
      <c r="I24" s="494"/>
      <c r="J24" s="494"/>
      <c r="K24" s="495"/>
      <c r="L24" s="471" t="s">
        <v>120</v>
      </c>
      <c r="M24" s="472"/>
      <c r="N24" s="202" t="s">
        <v>67</v>
      </c>
      <c r="O24" s="471" t="s">
        <v>120</v>
      </c>
      <c r="P24" s="472"/>
      <c r="Q24" s="524"/>
      <c r="R24" s="525"/>
      <c r="S24" s="356">
        <f>S22+1</f>
        <v>24</v>
      </c>
      <c r="T24" s="343" t="s">
        <v>118</v>
      </c>
      <c r="U24" s="493" t="str">
        <f>④出勤予定表4月!U24</f>
        <v>地域連携支援プロジェクトに関わるプログラム開発補助</v>
      </c>
      <c r="V24" s="494"/>
      <c r="W24" s="494"/>
      <c r="X24" s="494"/>
      <c r="Y24" s="494"/>
      <c r="Z24" s="494"/>
      <c r="AA24" s="494"/>
      <c r="AB24" s="494"/>
      <c r="AC24" s="495"/>
      <c r="AD24" s="471" t="s">
        <v>120</v>
      </c>
      <c r="AE24" s="472"/>
      <c r="AF24" s="202" t="s">
        <v>67</v>
      </c>
      <c r="AG24" s="471" t="s">
        <v>120</v>
      </c>
      <c r="AH24" s="472"/>
      <c r="AI24" s="465"/>
      <c r="AJ24" s="466"/>
    </row>
    <row r="25" spans="1:36" ht="9" customHeight="1">
      <c r="A25" s="342"/>
      <c r="B25" s="344"/>
      <c r="C25" s="519"/>
      <c r="D25" s="520"/>
      <c r="E25" s="520"/>
      <c r="F25" s="520"/>
      <c r="G25" s="520"/>
      <c r="H25" s="520"/>
      <c r="I25" s="520"/>
      <c r="J25" s="520"/>
      <c r="K25" s="521"/>
      <c r="L25" s="354"/>
      <c r="M25" s="355"/>
      <c r="N25" s="355"/>
      <c r="O25" s="355"/>
      <c r="P25" s="203" t="s">
        <v>68</v>
      </c>
      <c r="Q25" s="524"/>
      <c r="R25" s="525"/>
      <c r="S25" s="357"/>
      <c r="T25" s="344"/>
      <c r="U25" s="519"/>
      <c r="V25" s="520"/>
      <c r="W25" s="520"/>
      <c r="X25" s="520"/>
      <c r="Y25" s="520"/>
      <c r="Z25" s="520"/>
      <c r="AA25" s="520"/>
      <c r="AB25" s="520"/>
      <c r="AC25" s="521"/>
      <c r="AD25" s="354"/>
      <c r="AE25" s="355"/>
      <c r="AF25" s="355"/>
      <c r="AG25" s="355"/>
      <c r="AH25" s="203" t="s">
        <v>68</v>
      </c>
      <c r="AI25" s="465"/>
      <c r="AJ25" s="466"/>
    </row>
    <row r="26" spans="1:36" ht="18" customHeight="1">
      <c r="A26" s="341">
        <f>A24+1</f>
        <v>9</v>
      </c>
      <c r="B26" s="343" t="s">
        <v>118</v>
      </c>
      <c r="C26" s="493" t="str">
        <f>④出勤予定表4月!C26</f>
        <v/>
      </c>
      <c r="D26" s="494"/>
      <c r="E26" s="494"/>
      <c r="F26" s="494"/>
      <c r="G26" s="494"/>
      <c r="H26" s="494"/>
      <c r="I26" s="494"/>
      <c r="J26" s="494"/>
      <c r="K26" s="495"/>
      <c r="L26" s="471" t="s">
        <v>120</v>
      </c>
      <c r="M26" s="472"/>
      <c r="N26" s="202" t="s">
        <v>67</v>
      </c>
      <c r="O26" s="471" t="s">
        <v>120</v>
      </c>
      <c r="P26" s="472"/>
      <c r="Q26" s="524"/>
      <c r="R26" s="525"/>
      <c r="S26" s="356">
        <f>S24+1</f>
        <v>25</v>
      </c>
      <c r="T26" s="343" t="s">
        <v>118</v>
      </c>
      <c r="U26" s="493" t="str">
        <f>④出勤予定表4月!U26</f>
        <v>地域連携支援プロジェクトに関わるプログラム開発補助</v>
      </c>
      <c r="V26" s="494"/>
      <c r="W26" s="494"/>
      <c r="X26" s="494"/>
      <c r="Y26" s="494"/>
      <c r="Z26" s="494"/>
      <c r="AA26" s="494"/>
      <c r="AB26" s="494"/>
      <c r="AC26" s="495"/>
      <c r="AD26" s="471" t="s">
        <v>120</v>
      </c>
      <c r="AE26" s="472"/>
      <c r="AF26" s="202" t="s">
        <v>67</v>
      </c>
      <c r="AG26" s="471" t="s">
        <v>120</v>
      </c>
      <c r="AH26" s="472"/>
      <c r="AI26" s="465"/>
      <c r="AJ26" s="466"/>
    </row>
    <row r="27" spans="1:36" ht="9" customHeight="1">
      <c r="A27" s="342"/>
      <c r="B27" s="344"/>
      <c r="C27" s="519"/>
      <c r="D27" s="520"/>
      <c r="E27" s="520"/>
      <c r="F27" s="520"/>
      <c r="G27" s="520"/>
      <c r="H27" s="520"/>
      <c r="I27" s="520"/>
      <c r="J27" s="520"/>
      <c r="K27" s="521"/>
      <c r="L27" s="354"/>
      <c r="M27" s="355"/>
      <c r="N27" s="355"/>
      <c r="O27" s="355"/>
      <c r="P27" s="203" t="s">
        <v>68</v>
      </c>
      <c r="Q27" s="524"/>
      <c r="R27" s="525"/>
      <c r="S27" s="357"/>
      <c r="T27" s="344"/>
      <c r="U27" s="519"/>
      <c r="V27" s="520"/>
      <c r="W27" s="520"/>
      <c r="X27" s="520"/>
      <c r="Y27" s="520"/>
      <c r="Z27" s="520"/>
      <c r="AA27" s="520"/>
      <c r="AB27" s="520"/>
      <c r="AC27" s="521"/>
      <c r="AD27" s="354"/>
      <c r="AE27" s="355"/>
      <c r="AF27" s="355"/>
      <c r="AG27" s="355"/>
      <c r="AH27" s="203" t="s">
        <v>68</v>
      </c>
      <c r="AI27" s="465"/>
      <c r="AJ27" s="466"/>
    </row>
    <row r="28" spans="1:36" ht="18" customHeight="1">
      <c r="A28" s="341">
        <f>A26+1</f>
        <v>10</v>
      </c>
      <c r="B28" s="343" t="s">
        <v>118</v>
      </c>
      <c r="C28" s="493" t="str">
        <f>④出勤予定表4月!C28</f>
        <v/>
      </c>
      <c r="D28" s="494"/>
      <c r="E28" s="494"/>
      <c r="F28" s="494"/>
      <c r="G28" s="494"/>
      <c r="H28" s="494"/>
      <c r="I28" s="494"/>
      <c r="J28" s="494"/>
      <c r="K28" s="495"/>
      <c r="L28" s="471" t="s">
        <v>120</v>
      </c>
      <c r="M28" s="472"/>
      <c r="N28" s="202" t="s">
        <v>67</v>
      </c>
      <c r="O28" s="471" t="s">
        <v>120</v>
      </c>
      <c r="P28" s="472"/>
      <c r="Q28" s="524"/>
      <c r="R28" s="525"/>
      <c r="S28" s="356">
        <f>S26+1</f>
        <v>26</v>
      </c>
      <c r="T28" s="343" t="s">
        <v>118</v>
      </c>
      <c r="U28" s="493" t="str">
        <f>④出勤予定表4月!U28</f>
        <v/>
      </c>
      <c r="V28" s="494"/>
      <c r="W28" s="494"/>
      <c r="X28" s="494"/>
      <c r="Y28" s="494"/>
      <c r="Z28" s="494"/>
      <c r="AA28" s="494"/>
      <c r="AB28" s="494"/>
      <c r="AC28" s="495"/>
      <c r="AD28" s="471" t="s">
        <v>120</v>
      </c>
      <c r="AE28" s="472"/>
      <c r="AF28" s="202" t="s">
        <v>67</v>
      </c>
      <c r="AG28" s="471" t="s">
        <v>120</v>
      </c>
      <c r="AH28" s="472"/>
      <c r="AI28" s="465"/>
      <c r="AJ28" s="466"/>
    </row>
    <row r="29" spans="1:36" ht="9" customHeight="1">
      <c r="A29" s="342"/>
      <c r="B29" s="344"/>
      <c r="C29" s="519"/>
      <c r="D29" s="520"/>
      <c r="E29" s="520"/>
      <c r="F29" s="520"/>
      <c r="G29" s="520"/>
      <c r="H29" s="520"/>
      <c r="I29" s="520"/>
      <c r="J29" s="520"/>
      <c r="K29" s="521"/>
      <c r="L29" s="354"/>
      <c r="M29" s="355"/>
      <c r="N29" s="355"/>
      <c r="O29" s="355"/>
      <c r="P29" s="203" t="s">
        <v>68</v>
      </c>
      <c r="Q29" s="524"/>
      <c r="R29" s="525"/>
      <c r="S29" s="357"/>
      <c r="T29" s="344"/>
      <c r="U29" s="519"/>
      <c r="V29" s="520"/>
      <c r="W29" s="520"/>
      <c r="X29" s="520"/>
      <c r="Y29" s="520"/>
      <c r="Z29" s="520"/>
      <c r="AA29" s="520"/>
      <c r="AB29" s="520"/>
      <c r="AC29" s="521"/>
      <c r="AD29" s="354"/>
      <c r="AE29" s="355"/>
      <c r="AF29" s="355"/>
      <c r="AG29" s="355"/>
      <c r="AH29" s="203" t="s">
        <v>68</v>
      </c>
      <c r="AI29" s="465"/>
      <c r="AJ29" s="466"/>
    </row>
    <row r="30" spans="1:36" ht="18" customHeight="1">
      <c r="A30" s="341">
        <f>A28+1</f>
        <v>11</v>
      </c>
      <c r="B30" s="343" t="s">
        <v>118</v>
      </c>
      <c r="C30" s="493" t="str">
        <f>④出勤予定表4月!C30</f>
        <v/>
      </c>
      <c r="D30" s="494"/>
      <c r="E30" s="494"/>
      <c r="F30" s="494"/>
      <c r="G30" s="494"/>
      <c r="H30" s="494"/>
      <c r="I30" s="494"/>
      <c r="J30" s="494"/>
      <c r="K30" s="495"/>
      <c r="L30" s="471" t="s">
        <v>120</v>
      </c>
      <c r="M30" s="472"/>
      <c r="N30" s="202" t="s">
        <v>67</v>
      </c>
      <c r="O30" s="471" t="s">
        <v>120</v>
      </c>
      <c r="P30" s="472"/>
      <c r="Q30" s="481"/>
      <c r="R30" s="482"/>
      <c r="S30" s="356">
        <f>S28+1</f>
        <v>27</v>
      </c>
      <c r="T30" s="343" t="s">
        <v>118</v>
      </c>
      <c r="U30" s="493" t="str">
        <f>④出勤予定表4月!U30</f>
        <v/>
      </c>
      <c r="V30" s="494"/>
      <c r="W30" s="494"/>
      <c r="X30" s="494"/>
      <c r="Y30" s="494"/>
      <c r="Z30" s="494"/>
      <c r="AA30" s="494"/>
      <c r="AB30" s="494"/>
      <c r="AC30" s="495"/>
      <c r="AD30" s="471" t="s">
        <v>120</v>
      </c>
      <c r="AE30" s="472"/>
      <c r="AF30" s="202" t="s">
        <v>67</v>
      </c>
      <c r="AG30" s="471" t="s">
        <v>120</v>
      </c>
      <c r="AH30" s="472"/>
      <c r="AI30" s="465"/>
      <c r="AJ30" s="466"/>
    </row>
    <row r="31" spans="1:36" ht="9" customHeight="1">
      <c r="A31" s="342"/>
      <c r="B31" s="344"/>
      <c r="C31" s="519"/>
      <c r="D31" s="520"/>
      <c r="E31" s="520"/>
      <c r="F31" s="520"/>
      <c r="G31" s="520"/>
      <c r="H31" s="520"/>
      <c r="I31" s="520"/>
      <c r="J31" s="520"/>
      <c r="K31" s="521"/>
      <c r="L31" s="354"/>
      <c r="M31" s="355"/>
      <c r="N31" s="355"/>
      <c r="O31" s="355"/>
      <c r="P31" s="203" t="s">
        <v>68</v>
      </c>
      <c r="Q31" s="522"/>
      <c r="R31" s="523"/>
      <c r="S31" s="357"/>
      <c r="T31" s="344"/>
      <c r="U31" s="519"/>
      <c r="V31" s="520"/>
      <c r="W31" s="520"/>
      <c r="X31" s="520"/>
      <c r="Y31" s="520"/>
      <c r="Z31" s="520"/>
      <c r="AA31" s="520"/>
      <c r="AB31" s="520"/>
      <c r="AC31" s="521"/>
      <c r="AD31" s="354"/>
      <c r="AE31" s="355"/>
      <c r="AF31" s="355"/>
      <c r="AG31" s="355"/>
      <c r="AH31" s="203" t="s">
        <v>68</v>
      </c>
      <c r="AI31" s="465"/>
      <c r="AJ31" s="466"/>
    </row>
    <row r="32" spans="1:36" ht="18" customHeight="1">
      <c r="A32" s="341">
        <f>A30+1</f>
        <v>12</v>
      </c>
      <c r="B32" s="343" t="s">
        <v>118</v>
      </c>
      <c r="C32" s="493" t="str">
        <f>④出勤予定表4月!C32</f>
        <v/>
      </c>
      <c r="D32" s="494"/>
      <c r="E32" s="494"/>
      <c r="F32" s="494"/>
      <c r="G32" s="494"/>
      <c r="H32" s="494"/>
      <c r="I32" s="494"/>
      <c r="J32" s="494"/>
      <c r="K32" s="495"/>
      <c r="L32" s="471" t="s">
        <v>120</v>
      </c>
      <c r="M32" s="472"/>
      <c r="N32" s="202" t="s">
        <v>67</v>
      </c>
      <c r="O32" s="471" t="s">
        <v>120</v>
      </c>
      <c r="P32" s="472"/>
      <c r="Q32" s="524"/>
      <c r="R32" s="525"/>
      <c r="S32" s="356">
        <f>S30+1</f>
        <v>28</v>
      </c>
      <c r="T32" s="343" t="s">
        <v>118</v>
      </c>
      <c r="U32" s="493" t="str">
        <f>④出勤予定表4月!U32</f>
        <v/>
      </c>
      <c r="V32" s="494"/>
      <c r="W32" s="494"/>
      <c r="X32" s="494"/>
      <c r="Y32" s="494"/>
      <c r="Z32" s="494"/>
      <c r="AA32" s="494"/>
      <c r="AB32" s="494"/>
      <c r="AC32" s="495"/>
      <c r="AD32" s="471" t="s">
        <v>120</v>
      </c>
      <c r="AE32" s="472"/>
      <c r="AF32" s="202" t="s">
        <v>67</v>
      </c>
      <c r="AG32" s="471" t="s">
        <v>120</v>
      </c>
      <c r="AH32" s="472"/>
      <c r="AI32" s="465"/>
      <c r="AJ32" s="466"/>
    </row>
    <row r="33" spans="1:36" ht="9" customHeight="1">
      <c r="A33" s="342"/>
      <c r="B33" s="344"/>
      <c r="C33" s="519"/>
      <c r="D33" s="520"/>
      <c r="E33" s="520"/>
      <c r="F33" s="520"/>
      <c r="G33" s="520"/>
      <c r="H33" s="520"/>
      <c r="I33" s="520"/>
      <c r="J33" s="520"/>
      <c r="K33" s="521"/>
      <c r="L33" s="354"/>
      <c r="M33" s="355"/>
      <c r="N33" s="355"/>
      <c r="O33" s="355"/>
      <c r="P33" s="203" t="s">
        <v>68</v>
      </c>
      <c r="Q33" s="524"/>
      <c r="R33" s="525"/>
      <c r="S33" s="357"/>
      <c r="T33" s="344"/>
      <c r="U33" s="519"/>
      <c r="V33" s="520"/>
      <c r="W33" s="520"/>
      <c r="X33" s="520"/>
      <c r="Y33" s="520"/>
      <c r="Z33" s="520"/>
      <c r="AA33" s="520"/>
      <c r="AB33" s="520"/>
      <c r="AC33" s="521"/>
      <c r="AD33" s="354"/>
      <c r="AE33" s="355"/>
      <c r="AF33" s="355"/>
      <c r="AG33" s="355"/>
      <c r="AH33" s="203" t="s">
        <v>68</v>
      </c>
      <c r="AI33" s="465"/>
      <c r="AJ33" s="466"/>
    </row>
    <row r="34" spans="1:36" ht="18" customHeight="1">
      <c r="A34" s="341">
        <f>A32+1</f>
        <v>13</v>
      </c>
      <c r="B34" s="343" t="s">
        <v>118</v>
      </c>
      <c r="C34" s="493" t="str">
        <f>④出勤予定表4月!C34</f>
        <v/>
      </c>
      <c r="D34" s="494"/>
      <c r="E34" s="494"/>
      <c r="F34" s="494"/>
      <c r="G34" s="494"/>
      <c r="H34" s="494"/>
      <c r="I34" s="494"/>
      <c r="J34" s="494"/>
      <c r="K34" s="495"/>
      <c r="L34" s="471" t="s">
        <v>120</v>
      </c>
      <c r="M34" s="472"/>
      <c r="N34" s="202" t="s">
        <v>67</v>
      </c>
      <c r="O34" s="471" t="s">
        <v>120</v>
      </c>
      <c r="P34" s="472"/>
      <c r="Q34" s="524"/>
      <c r="R34" s="525"/>
      <c r="S34" s="356">
        <f>S32+1</f>
        <v>29</v>
      </c>
      <c r="T34" s="343" t="s">
        <v>118</v>
      </c>
      <c r="U34" s="493" t="str">
        <f>④出勤予定表4月!U34</f>
        <v/>
      </c>
      <c r="V34" s="494"/>
      <c r="W34" s="494"/>
      <c r="X34" s="494"/>
      <c r="Y34" s="494"/>
      <c r="Z34" s="494"/>
      <c r="AA34" s="494"/>
      <c r="AB34" s="494"/>
      <c r="AC34" s="495"/>
      <c r="AD34" s="471" t="s">
        <v>120</v>
      </c>
      <c r="AE34" s="472"/>
      <c r="AF34" s="202" t="s">
        <v>67</v>
      </c>
      <c r="AG34" s="471" t="s">
        <v>120</v>
      </c>
      <c r="AH34" s="472"/>
      <c r="AI34" s="465"/>
      <c r="AJ34" s="466"/>
    </row>
    <row r="35" spans="1:36" ht="9" customHeight="1">
      <c r="A35" s="342"/>
      <c r="B35" s="344"/>
      <c r="C35" s="519"/>
      <c r="D35" s="520"/>
      <c r="E35" s="520"/>
      <c r="F35" s="520"/>
      <c r="G35" s="520"/>
      <c r="H35" s="520"/>
      <c r="I35" s="520"/>
      <c r="J35" s="520"/>
      <c r="K35" s="521"/>
      <c r="L35" s="354"/>
      <c r="M35" s="355"/>
      <c r="N35" s="355"/>
      <c r="O35" s="355"/>
      <c r="P35" s="203" t="s">
        <v>68</v>
      </c>
      <c r="Q35" s="524"/>
      <c r="R35" s="525"/>
      <c r="S35" s="357"/>
      <c r="T35" s="344"/>
      <c r="U35" s="519"/>
      <c r="V35" s="520"/>
      <c r="W35" s="520"/>
      <c r="X35" s="520"/>
      <c r="Y35" s="520"/>
      <c r="Z35" s="520"/>
      <c r="AA35" s="520"/>
      <c r="AB35" s="520"/>
      <c r="AC35" s="521"/>
      <c r="AD35" s="354"/>
      <c r="AE35" s="355"/>
      <c r="AF35" s="355"/>
      <c r="AG35" s="355"/>
      <c r="AH35" s="203" t="s">
        <v>68</v>
      </c>
      <c r="AI35" s="465"/>
      <c r="AJ35" s="466"/>
    </row>
    <row r="36" spans="1:36" ht="18" customHeight="1">
      <c r="A36" s="341">
        <f>A34+1</f>
        <v>14</v>
      </c>
      <c r="B36" s="343" t="s">
        <v>118</v>
      </c>
      <c r="C36" s="493" t="str">
        <f>④出勤予定表4月!C36</f>
        <v/>
      </c>
      <c r="D36" s="494"/>
      <c r="E36" s="494"/>
      <c r="F36" s="494"/>
      <c r="G36" s="494"/>
      <c r="H36" s="494"/>
      <c r="I36" s="494"/>
      <c r="J36" s="494"/>
      <c r="K36" s="495"/>
      <c r="L36" s="471" t="s">
        <v>120</v>
      </c>
      <c r="M36" s="472"/>
      <c r="N36" s="202" t="s">
        <v>67</v>
      </c>
      <c r="O36" s="471" t="s">
        <v>120</v>
      </c>
      <c r="P36" s="472"/>
      <c r="Q36" s="481"/>
      <c r="R36" s="482"/>
      <c r="S36" s="356">
        <f>S34+1</f>
        <v>30</v>
      </c>
      <c r="T36" s="343" t="s">
        <v>118</v>
      </c>
      <c r="U36" s="493" t="str">
        <f>④出勤予定表4月!U36</f>
        <v/>
      </c>
      <c r="V36" s="494"/>
      <c r="W36" s="494"/>
      <c r="X36" s="494"/>
      <c r="Y36" s="494"/>
      <c r="Z36" s="494"/>
      <c r="AA36" s="494"/>
      <c r="AB36" s="494"/>
      <c r="AC36" s="495"/>
      <c r="AD36" s="471" t="s">
        <v>120</v>
      </c>
      <c r="AE36" s="472"/>
      <c r="AF36" s="202" t="s">
        <v>67</v>
      </c>
      <c r="AG36" s="471" t="s">
        <v>120</v>
      </c>
      <c r="AH36" s="472"/>
      <c r="AI36" s="465"/>
      <c r="AJ36" s="466"/>
    </row>
    <row r="37" spans="1:36" ht="9" customHeight="1">
      <c r="A37" s="342"/>
      <c r="B37" s="344"/>
      <c r="C37" s="519"/>
      <c r="D37" s="520"/>
      <c r="E37" s="520"/>
      <c r="F37" s="520"/>
      <c r="G37" s="520"/>
      <c r="H37" s="520"/>
      <c r="I37" s="520"/>
      <c r="J37" s="520"/>
      <c r="K37" s="521"/>
      <c r="L37" s="354"/>
      <c r="M37" s="355"/>
      <c r="N37" s="355"/>
      <c r="O37" s="355"/>
      <c r="P37" s="203" t="s">
        <v>68</v>
      </c>
      <c r="Q37" s="522"/>
      <c r="R37" s="523"/>
      <c r="S37" s="357"/>
      <c r="T37" s="344"/>
      <c r="U37" s="519"/>
      <c r="V37" s="520"/>
      <c r="W37" s="520"/>
      <c r="X37" s="520"/>
      <c r="Y37" s="520"/>
      <c r="Z37" s="520"/>
      <c r="AA37" s="520"/>
      <c r="AB37" s="520"/>
      <c r="AC37" s="521"/>
      <c r="AD37" s="354"/>
      <c r="AE37" s="355"/>
      <c r="AF37" s="355"/>
      <c r="AG37" s="355"/>
      <c r="AH37" s="203" t="s">
        <v>68</v>
      </c>
      <c r="AI37" s="465"/>
      <c r="AJ37" s="466"/>
    </row>
    <row r="38" spans="1:36" ht="18" customHeight="1">
      <c r="A38" s="341">
        <f>A36+1</f>
        <v>15</v>
      </c>
      <c r="B38" s="343" t="s">
        <v>118</v>
      </c>
      <c r="C38" s="493" t="str">
        <f>④出勤予定表4月!C38</f>
        <v/>
      </c>
      <c r="D38" s="494"/>
      <c r="E38" s="494"/>
      <c r="F38" s="494"/>
      <c r="G38" s="494"/>
      <c r="H38" s="494"/>
      <c r="I38" s="494"/>
      <c r="J38" s="494"/>
      <c r="K38" s="495"/>
      <c r="L38" s="471" t="s">
        <v>120</v>
      </c>
      <c r="M38" s="472"/>
      <c r="N38" s="202" t="s">
        <v>67</v>
      </c>
      <c r="O38" s="471" t="s">
        <v>120</v>
      </c>
      <c r="P38" s="472"/>
      <c r="Q38" s="481"/>
      <c r="R38" s="482"/>
      <c r="S38" s="356">
        <f>S36+1</f>
        <v>31</v>
      </c>
      <c r="T38" s="343" t="s">
        <v>118</v>
      </c>
      <c r="U38" s="493" t="str">
        <f>④出勤予定表4月!U38</f>
        <v/>
      </c>
      <c r="V38" s="494"/>
      <c r="W38" s="494"/>
      <c r="X38" s="494"/>
      <c r="Y38" s="494"/>
      <c r="Z38" s="494"/>
      <c r="AA38" s="494"/>
      <c r="AB38" s="494"/>
      <c r="AC38" s="495"/>
      <c r="AD38" s="471" t="s">
        <v>120</v>
      </c>
      <c r="AE38" s="472"/>
      <c r="AF38" s="202" t="s">
        <v>67</v>
      </c>
      <c r="AG38" s="471" t="s">
        <v>120</v>
      </c>
      <c r="AH38" s="472"/>
      <c r="AI38" s="465"/>
      <c r="AJ38" s="466"/>
    </row>
    <row r="39" spans="1:36" ht="9" customHeight="1">
      <c r="A39" s="342"/>
      <c r="B39" s="344"/>
      <c r="C39" s="519"/>
      <c r="D39" s="520"/>
      <c r="E39" s="520"/>
      <c r="F39" s="520"/>
      <c r="G39" s="520"/>
      <c r="H39" s="520"/>
      <c r="I39" s="520"/>
      <c r="J39" s="520"/>
      <c r="K39" s="521"/>
      <c r="L39" s="354"/>
      <c r="M39" s="355"/>
      <c r="N39" s="355"/>
      <c r="O39" s="355"/>
      <c r="P39" s="203" t="s">
        <v>68</v>
      </c>
      <c r="Q39" s="522"/>
      <c r="R39" s="523"/>
      <c r="S39" s="357"/>
      <c r="T39" s="344"/>
      <c r="U39" s="519"/>
      <c r="V39" s="520"/>
      <c r="W39" s="520"/>
      <c r="X39" s="520"/>
      <c r="Y39" s="520"/>
      <c r="Z39" s="520"/>
      <c r="AA39" s="520"/>
      <c r="AB39" s="520"/>
      <c r="AC39" s="521"/>
      <c r="AD39" s="354"/>
      <c r="AE39" s="355"/>
      <c r="AF39" s="355"/>
      <c r="AG39" s="355"/>
      <c r="AH39" s="203" t="s">
        <v>68</v>
      </c>
      <c r="AI39" s="465"/>
      <c r="AJ39" s="466"/>
    </row>
    <row r="40" spans="1:36" ht="18" customHeight="1">
      <c r="A40" s="341">
        <f>A38+1</f>
        <v>16</v>
      </c>
      <c r="B40" s="343" t="s">
        <v>118</v>
      </c>
      <c r="C40" s="493" t="str">
        <f>④出勤予定表4月!C40</f>
        <v/>
      </c>
      <c r="D40" s="494"/>
      <c r="E40" s="494"/>
      <c r="F40" s="494"/>
      <c r="G40" s="494"/>
      <c r="H40" s="494"/>
      <c r="I40" s="494"/>
      <c r="J40" s="494"/>
      <c r="K40" s="495"/>
      <c r="L40" s="471" t="s">
        <v>120</v>
      </c>
      <c r="M40" s="472"/>
      <c r="N40" s="202" t="s">
        <v>67</v>
      </c>
      <c r="O40" s="471" t="s">
        <v>120</v>
      </c>
      <c r="P40" s="472"/>
      <c r="Q40" s="481"/>
      <c r="R40" s="482"/>
      <c r="S40" s="356"/>
      <c r="T40" s="343"/>
      <c r="U40" s="485" t="str">
        <f>④出勤予定表4月!U40</f>
        <v/>
      </c>
      <c r="V40" s="486"/>
      <c r="W40" s="486"/>
      <c r="X40" s="486"/>
      <c r="Y40" s="486"/>
      <c r="Z40" s="486"/>
      <c r="AA40" s="486"/>
      <c r="AB40" s="486"/>
      <c r="AC40" s="487"/>
      <c r="AD40" s="473"/>
      <c r="AE40" s="474"/>
      <c r="AF40" s="93"/>
      <c r="AG40" s="473"/>
      <c r="AH40" s="474"/>
      <c r="AI40" s="465"/>
      <c r="AJ40" s="466"/>
    </row>
    <row r="41" spans="1:36" ht="9" customHeight="1">
      <c r="A41" s="393"/>
      <c r="B41" s="394"/>
      <c r="C41" s="496"/>
      <c r="D41" s="497"/>
      <c r="E41" s="497"/>
      <c r="F41" s="497"/>
      <c r="G41" s="497"/>
      <c r="H41" s="497"/>
      <c r="I41" s="497"/>
      <c r="J41" s="497"/>
      <c r="K41" s="498"/>
      <c r="L41" s="420"/>
      <c r="M41" s="421"/>
      <c r="N41" s="421"/>
      <c r="O41" s="421"/>
      <c r="P41" s="204" t="s">
        <v>68</v>
      </c>
      <c r="Q41" s="483"/>
      <c r="R41" s="484"/>
      <c r="S41" s="432"/>
      <c r="T41" s="394"/>
      <c r="U41" s="488"/>
      <c r="V41" s="489"/>
      <c r="W41" s="489"/>
      <c r="X41" s="489"/>
      <c r="Y41" s="489"/>
      <c r="Z41" s="489"/>
      <c r="AA41" s="489"/>
      <c r="AB41" s="489"/>
      <c r="AC41" s="490"/>
      <c r="AD41" s="469"/>
      <c r="AE41" s="470"/>
      <c r="AF41" s="470"/>
      <c r="AG41" s="470"/>
      <c r="AH41" s="94"/>
      <c r="AI41" s="467"/>
      <c r="AJ41" s="468"/>
    </row>
    <row r="42" spans="1:36" ht="12.75" customHeight="1">
      <c r="A42" s="22"/>
      <c r="R42" s="24"/>
      <c r="S42" s="433" t="s">
        <v>45</v>
      </c>
      <c r="T42" s="396"/>
      <c r="U42" s="477"/>
      <c r="V42" s="478"/>
      <c r="W42" s="478"/>
      <c r="X42" s="14"/>
      <c r="Y42" s="395" t="s">
        <v>46</v>
      </c>
      <c r="Z42" s="396"/>
      <c r="AA42" s="491"/>
      <c r="AB42" s="492"/>
      <c r="AC42" s="15" t="s">
        <v>47</v>
      </c>
      <c r="AD42" s="399" t="s">
        <v>48</v>
      </c>
      <c r="AE42" s="399"/>
      <c r="AF42" s="477"/>
      <c r="AG42" s="478"/>
      <c r="AH42" s="478"/>
      <c r="AI42" s="478"/>
      <c r="AJ42" s="16"/>
    </row>
    <row r="43" spans="1:36">
      <c r="A43" s="22"/>
      <c r="B43" s="33"/>
      <c r="R43" s="24"/>
      <c r="S43" s="434"/>
      <c r="T43" s="398"/>
      <c r="U43" s="479"/>
      <c r="V43" s="480"/>
      <c r="W43" s="480"/>
      <c r="X43" s="20" t="s">
        <v>49</v>
      </c>
      <c r="Y43" s="397"/>
      <c r="Z43" s="398"/>
      <c r="AA43" s="475"/>
      <c r="AB43" s="476"/>
      <c r="AC43" s="79" t="s">
        <v>50</v>
      </c>
      <c r="AD43" s="400"/>
      <c r="AE43" s="400"/>
      <c r="AF43" s="479"/>
      <c r="AG43" s="480"/>
      <c r="AH43" s="480"/>
      <c r="AI43" s="480"/>
      <c r="AJ43" s="21" t="s">
        <v>49</v>
      </c>
    </row>
    <row r="44" spans="1:36">
      <c r="A44" s="22"/>
      <c r="B44" s="440"/>
      <c r="C44" s="440"/>
      <c r="D44" s="23" t="s">
        <v>112</v>
      </c>
      <c r="R44" s="24"/>
      <c r="S44" s="535" t="s">
        <v>63</v>
      </c>
      <c r="T44" s="461"/>
      <c r="U44" s="461"/>
      <c r="V44" s="461"/>
      <c r="W44" s="461"/>
      <c r="X44" s="461"/>
      <c r="Y44" s="461"/>
      <c r="Z44" s="461"/>
      <c r="AA44" s="461"/>
      <c r="AB44" s="461"/>
      <c r="AC44" s="461"/>
      <c r="AD44" s="461"/>
      <c r="AE44" s="461"/>
      <c r="AF44" s="461"/>
      <c r="AG44" s="461"/>
      <c r="AH44" s="461"/>
      <c r="AI44" s="461"/>
      <c r="AJ44" s="536"/>
    </row>
    <row r="45" spans="1:36">
      <c r="A45" s="22"/>
      <c r="R45" s="24"/>
      <c r="S45" s="25"/>
      <c r="T45" s="440" t="s">
        <v>55</v>
      </c>
      <c r="U45" s="462"/>
      <c r="V45" s="102"/>
      <c r="W45" s="102"/>
      <c r="X45" s="102"/>
      <c r="Y45" s="102"/>
      <c r="Z45" s="102"/>
      <c r="AA45" s="102"/>
      <c r="AB45" s="102"/>
      <c r="AC45" s="102"/>
      <c r="AD45" s="102"/>
      <c r="AE45" s="102"/>
      <c r="AF45" s="102"/>
      <c r="AG45" s="102"/>
      <c r="AH45" s="102"/>
      <c r="AI45"/>
      <c r="AJ45" s="26"/>
    </row>
    <row r="46" spans="1:36">
      <c r="A46" s="22"/>
      <c r="R46" s="24"/>
      <c r="S46" s="25"/>
      <c r="T46" s="440" t="s">
        <v>57</v>
      </c>
      <c r="U46" s="440"/>
      <c r="V46" s="102"/>
      <c r="W46" s="102"/>
      <c r="X46" s="102"/>
      <c r="Y46" s="102"/>
      <c r="Z46" s="102"/>
      <c r="AA46" s="102"/>
      <c r="AB46" s="102"/>
      <c r="AC46" s="102"/>
      <c r="AD46" s="102"/>
      <c r="AE46" s="102"/>
      <c r="AF46" s="102"/>
      <c r="AG46" s="102"/>
      <c r="AH46" s="102"/>
      <c r="AI46"/>
      <c r="AJ46" s="26"/>
    </row>
    <row r="47" spans="1:36">
      <c r="A47" s="22"/>
      <c r="D47" s="518"/>
      <c r="E47" s="518"/>
      <c r="F47" s="518"/>
      <c r="G47" s="518"/>
      <c r="H47" s="518"/>
      <c r="I47" s="518"/>
      <c r="J47" s="518"/>
      <c r="K47" s="518"/>
      <c r="L47" s="518"/>
      <c r="M47" s="518"/>
      <c r="N47" s="518"/>
      <c r="O47" s="518"/>
      <c r="P47" s="518"/>
      <c r="Q47" s="90"/>
      <c r="R47" s="24"/>
      <c r="S47" s="25"/>
      <c r="T47" s="440" t="s">
        <v>58</v>
      </c>
      <c r="U47" s="440"/>
      <c r="V47" s="90"/>
      <c r="W47" s="90"/>
      <c r="X47" s="90"/>
      <c r="Y47" s="90"/>
      <c r="Z47" s="90"/>
      <c r="AA47" s="90"/>
      <c r="AB47" s="90"/>
      <c r="AC47" s="90"/>
      <c r="AD47" s="90"/>
      <c r="AE47" s="90"/>
      <c r="AF47" s="90"/>
      <c r="AG47" s="90"/>
      <c r="AH47" s="90"/>
      <c r="AI47" s="7" t="s">
        <v>59</v>
      </c>
      <c r="AJ47" s="26"/>
    </row>
    <row r="48" spans="1:36" ht="12.75" customHeight="1">
      <c r="A48" s="22"/>
      <c r="B48" s="446" t="s">
        <v>56</v>
      </c>
      <c r="C48" s="446"/>
      <c r="D48" s="518"/>
      <c r="E48" s="518"/>
      <c r="F48" s="518"/>
      <c r="G48" s="518"/>
      <c r="H48" s="518"/>
      <c r="I48" s="518"/>
      <c r="J48" s="518"/>
      <c r="K48" s="518"/>
      <c r="L48" s="518"/>
      <c r="M48" s="518"/>
      <c r="N48" s="518"/>
      <c r="O48" s="518"/>
      <c r="P48" s="518"/>
      <c r="Q48" s="91"/>
      <c r="R48" s="24"/>
      <c r="S48" s="25"/>
      <c r="W48" s="23"/>
      <c r="X48" s="23"/>
      <c r="Y48" s="23"/>
      <c r="Z48" s="28"/>
      <c r="AA48" s="28"/>
      <c r="AB48" s="28"/>
      <c r="AC48" s="28"/>
      <c r="AD48" s="28"/>
      <c r="AJ48" s="26"/>
    </row>
    <row r="49" spans="1:36" ht="13.5" customHeight="1">
      <c r="A49" s="22"/>
      <c r="B49" s="34"/>
      <c r="C49" s="34"/>
      <c r="D49" s="518"/>
      <c r="E49" s="518"/>
      <c r="F49" s="518"/>
      <c r="G49" s="518"/>
      <c r="H49" s="518"/>
      <c r="I49" s="518"/>
      <c r="J49" s="518"/>
      <c r="K49" s="518"/>
      <c r="L49" s="518"/>
      <c r="M49" s="518"/>
      <c r="N49" s="518"/>
      <c r="O49" s="518"/>
      <c r="P49" s="518"/>
      <c r="Q49" s="92"/>
      <c r="R49" s="24"/>
      <c r="S49" s="25"/>
      <c r="T49" s="440" t="s">
        <v>55</v>
      </c>
      <c r="U49" s="462"/>
      <c r="V49" s="102"/>
      <c r="W49" s="102"/>
      <c r="X49" s="102"/>
      <c r="Y49" s="102"/>
      <c r="Z49" s="102"/>
      <c r="AA49" s="102"/>
      <c r="AB49" s="102"/>
      <c r="AC49" s="102"/>
      <c r="AD49" s="102"/>
      <c r="AE49" s="102"/>
      <c r="AF49" s="102"/>
      <c r="AG49" s="102"/>
      <c r="AH49" s="102"/>
      <c r="AI49"/>
      <c r="AJ49" s="26"/>
    </row>
    <row r="50" spans="1:36" ht="13.5" customHeight="1">
      <c r="A50" s="22"/>
      <c r="B50" s="446" t="s">
        <v>58</v>
      </c>
      <c r="C50" s="446"/>
      <c r="D50" s="515"/>
      <c r="E50" s="515"/>
      <c r="F50" s="515"/>
      <c r="G50" s="515"/>
      <c r="H50" s="515"/>
      <c r="I50" s="515"/>
      <c r="J50" s="515"/>
      <c r="K50" s="515"/>
      <c r="L50" s="515"/>
      <c r="M50" s="515"/>
      <c r="N50" s="515"/>
      <c r="O50" s="515"/>
      <c r="P50" s="515"/>
      <c r="Q50" s="513" t="s">
        <v>59</v>
      </c>
      <c r="R50" s="24"/>
      <c r="S50" s="25"/>
      <c r="T50" s="440" t="s">
        <v>57</v>
      </c>
      <c r="U50" s="440"/>
      <c r="V50" s="102"/>
      <c r="W50" s="102"/>
      <c r="X50" s="102"/>
      <c r="Y50" s="102"/>
      <c r="Z50" s="102"/>
      <c r="AA50" s="102"/>
      <c r="AB50" s="102"/>
      <c r="AC50" s="102"/>
      <c r="AD50" s="102"/>
      <c r="AE50" s="102"/>
      <c r="AF50" s="102"/>
      <c r="AG50" s="102"/>
      <c r="AH50" s="102"/>
      <c r="AI50"/>
      <c r="AJ50" s="26"/>
    </row>
    <row r="51" spans="1:36" ht="12.75" customHeight="1">
      <c r="A51" s="22"/>
      <c r="B51" s="512"/>
      <c r="C51" s="512"/>
      <c r="D51" s="516"/>
      <c r="E51" s="516"/>
      <c r="F51" s="516"/>
      <c r="G51" s="516"/>
      <c r="H51" s="516"/>
      <c r="I51" s="516"/>
      <c r="J51" s="516"/>
      <c r="K51" s="516"/>
      <c r="L51" s="516"/>
      <c r="M51" s="516"/>
      <c r="N51" s="516"/>
      <c r="O51" s="516"/>
      <c r="P51" s="516"/>
      <c r="Q51" s="514"/>
      <c r="R51" s="24"/>
      <c r="S51" s="25"/>
      <c r="T51" s="440" t="s">
        <v>58</v>
      </c>
      <c r="U51" s="440"/>
      <c r="V51" s="90"/>
      <c r="W51" s="90"/>
      <c r="X51" s="90"/>
      <c r="Y51" s="90"/>
      <c r="Z51" s="90"/>
      <c r="AA51" s="90"/>
      <c r="AB51" s="90"/>
      <c r="AC51" s="90"/>
      <c r="AD51" s="90"/>
      <c r="AE51" s="90"/>
      <c r="AF51" s="90"/>
      <c r="AG51" s="90"/>
      <c r="AH51" s="90"/>
      <c r="AI51" s="7" t="s">
        <v>59</v>
      </c>
      <c r="AJ51" s="26"/>
    </row>
    <row r="52" spans="1:36">
      <c r="A52" s="441" t="s">
        <v>60</v>
      </c>
      <c r="B52" s="510"/>
      <c r="C52" s="510"/>
      <c r="D52" s="510"/>
      <c r="E52" s="510"/>
      <c r="F52" s="510"/>
      <c r="G52" s="510"/>
      <c r="H52" s="510"/>
      <c r="I52" s="510"/>
      <c r="J52" s="510"/>
      <c r="K52" s="510"/>
      <c r="L52" s="510"/>
      <c r="M52" s="510"/>
      <c r="N52" s="510"/>
      <c r="O52" s="510"/>
      <c r="P52" s="510"/>
      <c r="Q52" s="510"/>
      <c r="R52" s="511"/>
      <c r="S52" s="35"/>
      <c r="T52" s="444" t="s">
        <v>61</v>
      </c>
      <c r="U52" s="537"/>
      <c r="V52" s="537"/>
      <c r="W52" s="537"/>
      <c r="X52" s="537"/>
      <c r="Y52" s="537"/>
      <c r="Z52" s="537"/>
      <c r="AA52" s="537"/>
      <c r="AB52" s="537"/>
      <c r="AC52" s="537"/>
      <c r="AD52" s="537"/>
      <c r="AE52" s="537"/>
      <c r="AF52" s="537"/>
      <c r="AG52" s="537"/>
      <c r="AH52" s="537"/>
      <c r="AI52" s="537"/>
      <c r="AJ52" s="538"/>
    </row>
    <row r="53" spans="1:36">
      <c r="A53" s="500"/>
      <c r="B53" s="501"/>
      <c r="C53" s="501"/>
      <c r="D53" s="501"/>
      <c r="E53" s="501"/>
      <c r="F53" s="501"/>
      <c r="G53" s="501"/>
      <c r="H53" s="501"/>
      <c r="I53" s="501"/>
      <c r="J53" s="501"/>
      <c r="K53" s="501"/>
      <c r="L53" s="501"/>
      <c r="M53" s="501"/>
      <c r="N53" s="501"/>
      <c r="O53" s="501"/>
      <c r="P53" s="501"/>
      <c r="Q53" s="501"/>
      <c r="R53" s="502"/>
      <c r="S53" s="97"/>
      <c r="T53" s="440" t="s">
        <v>55</v>
      </c>
      <c r="U53" s="462"/>
      <c r="V53" s="102"/>
      <c r="W53" s="102"/>
      <c r="X53" s="102"/>
      <c r="Y53" s="102"/>
      <c r="Z53" s="102"/>
      <c r="AA53" s="102"/>
      <c r="AB53" s="102"/>
      <c r="AC53" s="102"/>
      <c r="AD53" s="102"/>
      <c r="AE53" s="102"/>
      <c r="AF53" s="102"/>
      <c r="AG53" s="102"/>
      <c r="AH53" s="102"/>
      <c r="AI53"/>
      <c r="AJ53" s="98"/>
    </row>
    <row r="54" spans="1:36" ht="12.75" customHeight="1">
      <c r="A54" s="503"/>
      <c r="B54" s="504"/>
      <c r="C54" s="504"/>
      <c r="D54" s="504"/>
      <c r="E54" s="504"/>
      <c r="F54" s="504"/>
      <c r="G54" s="504"/>
      <c r="H54" s="504"/>
      <c r="I54" s="504"/>
      <c r="J54" s="504"/>
      <c r="K54" s="504"/>
      <c r="L54" s="504"/>
      <c r="M54" s="504"/>
      <c r="N54" s="504"/>
      <c r="O54" s="504"/>
      <c r="P54" s="504"/>
      <c r="Q54" s="504"/>
      <c r="R54" s="505"/>
      <c r="S54" s="25"/>
      <c r="T54" s="440" t="s">
        <v>57</v>
      </c>
      <c r="U54" s="440"/>
      <c r="V54" s="102"/>
      <c r="W54" s="102"/>
      <c r="X54" s="102"/>
      <c r="Y54" s="102"/>
      <c r="Z54" s="102"/>
      <c r="AA54" s="102"/>
      <c r="AB54" s="102"/>
      <c r="AC54" s="102"/>
      <c r="AD54" s="102"/>
      <c r="AE54" s="102"/>
      <c r="AF54" s="102"/>
      <c r="AG54" s="102"/>
      <c r="AH54" s="102"/>
      <c r="AI54"/>
      <c r="AJ54" s="26"/>
    </row>
    <row r="55" spans="1:36" ht="12.75" customHeight="1">
      <c r="A55" s="503"/>
      <c r="B55" s="504"/>
      <c r="C55" s="504"/>
      <c r="D55" s="504"/>
      <c r="E55" s="504"/>
      <c r="F55" s="504"/>
      <c r="G55" s="504"/>
      <c r="H55" s="504"/>
      <c r="I55" s="504"/>
      <c r="J55" s="504"/>
      <c r="K55" s="504"/>
      <c r="L55" s="504"/>
      <c r="M55" s="504"/>
      <c r="N55" s="504"/>
      <c r="O55" s="504"/>
      <c r="P55" s="504"/>
      <c r="Q55" s="504"/>
      <c r="R55" s="505"/>
      <c r="S55" s="25"/>
      <c r="T55" s="440" t="s">
        <v>58</v>
      </c>
      <c r="U55" s="440"/>
      <c r="V55" s="90"/>
      <c r="W55" s="90"/>
      <c r="X55" s="90"/>
      <c r="Y55" s="90"/>
      <c r="Z55" s="90"/>
      <c r="AA55" s="90"/>
      <c r="AB55" s="90"/>
      <c r="AC55" s="90"/>
      <c r="AD55" s="90"/>
      <c r="AE55" s="90"/>
      <c r="AF55" s="90"/>
      <c r="AG55" s="90"/>
      <c r="AH55" s="90"/>
      <c r="AI55" s="7" t="s">
        <v>59</v>
      </c>
      <c r="AJ55" s="26"/>
    </row>
    <row r="56" spans="1:36" ht="12.75" customHeight="1">
      <c r="A56" s="503"/>
      <c r="B56" s="504"/>
      <c r="C56" s="504"/>
      <c r="D56" s="504"/>
      <c r="E56" s="504"/>
      <c r="F56" s="504"/>
      <c r="G56" s="504"/>
      <c r="H56" s="504"/>
      <c r="I56" s="504"/>
      <c r="J56" s="504"/>
      <c r="K56" s="504"/>
      <c r="L56" s="504"/>
      <c r="M56" s="504"/>
      <c r="N56" s="504"/>
      <c r="O56" s="504"/>
      <c r="P56" s="504"/>
      <c r="Q56" s="504"/>
      <c r="R56" s="505"/>
      <c r="S56" s="25"/>
      <c r="T56" s="440"/>
      <c r="U56" s="440"/>
      <c r="AJ56" s="26"/>
    </row>
    <row r="57" spans="1:36" ht="12.75" customHeight="1">
      <c r="A57" s="503"/>
      <c r="B57" s="504"/>
      <c r="C57" s="504"/>
      <c r="D57" s="504"/>
      <c r="E57" s="504"/>
      <c r="F57" s="504"/>
      <c r="G57" s="504"/>
      <c r="H57" s="504"/>
      <c r="I57" s="504"/>
      <c r="J57" s="504"/>
      <c r="K57" s="504"/>
      <c r="L57" s="504"/>
      <c r="M57" s="504"/>
      <c r="N57" s="504"/>
      <c r="O57" s="504"/>
      <c r="P57" s="504"/>
      <c r="Q57" s="504"/>
      <c r="R57" s="505"/>
      <c r="S57" s="25"/>
      <c r="T57" s="440" t="s">
        <v>55</v>
      </c>
      <c r="U57" s="462"/>
      <c r="V57" s="102"/>
      <c r="W57" s="102"/>
      <c r="X57" s="102"/>
      <c r="Y57" s="102"/>
      <c r="Z57" s="102"/>
      <c r="AA57" s="102"/>
      <c r="AB57" s="102"/>
      <c r="AC57" s="102"/>
      <c r="AD57" s="102"/>
      <c r="AE57" s="102"/>
      <c r="AF57" s="102"/>
      <c r="AG57" s="102"/>
      <c r="AH57" s="102"/>
      <c r="AI57"/>
      <c r="AJ57" s="26"/>
    </row>
    <row r="58" spans="1:36" ht="12.75" customHeight="1">
      <c r="A58" s="503"/>
      <c r="B58" s="504"/>
      <c r="C58" s="504"/>
      <c r="D58" s="504"/>
      <c r="E58" s="504"/>
      <c r="F58" s="504"/>
      <c r="G58" s="504"/>
      <c r="H58" s="504"/>
      <c r="I58" s="504"/>
      <c r="J58" s="504"/>
      <c r="K58" s="504"/>
      <c r="L58" s="504"/>
      <c r="M58" s="504"/>
      <c r="N58" s="504"/>
      <c r="O58" s="504"/>
      <c r="P58" s="504"/>
      <c r="Q58" s="504"/>
      <c r="R58" s="505"/>
      <c r="S58" s="25"/>
      <c r="T58" s="440" t="s">
        <v>57</v>
      </c>
      <c r="U58" s="440"/>
      <c r="V58" s="102"/>
      <c r="W58" s="102"/>
      <c r="X58" s="102"/>
      <c r="Y58" s="102"/>
      <c r="Z58" s="102"/>
      <c r="AA58" s="102"/>
      <c r="AB58" s="102"/>
      <c r="AC58" s="102"/>
      <c r="AD58" s="102"/>
      <c r="AE58" s="102"/>
      <c r="AF58" s="102"/>
      <c r="AG58" s="102"/>
      <c r="AH58" s="102"/>
      <c r="AI58"/>
      <c r="AJ58" s="26"/>
    </row>
    <row r="59" spans="1:36" ht="12.75" customHeight="1">
      <c r="A59" s="506"/>
      <c r="B59" s="507"/>
      <c r="C59" s="507"/>
      <c r="D59" s="507"/>
      <c r="E59" s="507"/>
      <c r="F59" s="507"/>
      <c r="G59" s="507"/>
      <c r="H59" s="507"/>
      <c r="I59" s="507"/>
      <c r="J59" s="507"/>
      <c r="K59" s="507"/>
      <c r="L59" s="507"/>
      <c r="M59" s="507"/>
      <c r="N59" s="507"/>
      <c r="O59" s="507"/>
      <c r="P59" s="507"/>
      <c r="Q59" s="507"/>
      <c r="R59" s="508"/>
      <c r="S59" s="29"/>
      <c r="T59" s="440" t="s">
        <v>58</v>
      </c>
      <c r="U59" s="440"/>
      <c r="V59" s="90"/>
      <c r="W59" s="90"/>
      <c r="X59" s="90"/>
      <c r="Y59" s="90"/>
      <c r="Z59" s="90"/>
      <c r="AA59" s="90"/>
      <c r="AB59" s="90"/>
      <c r="AC59" s="90"/>
      <c r="AD59" s="90"/>
      <c r="AE59" s="90"/>
      <c r="AF59" s="90"/>
      <c r="AG59" s="90"/>
      <c r="AH59" s="90"/>
      <c r="AI59" s="7" t="s">
        <v>59</v>
      </c>
      <c r="AJ59" s="30"/>
    </row>
    <row r="60" spans="1:36">
      <c r="A60" s="439" t="s">
        <v>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row>
    <row r="68" spans="19:34">
      <c r="S68" s="27"/>
      <c r="T68"/>
      <c r="U68"/>
      <c r="V68"/>
      <c r="W68"/>
      <c r="X68"/>
      <c r="Y68"/>
      <c r="Z68"/>
      <c r="AA68"/>
      <c r="AB68"/>
      <c r="AC68"/>
      <c r="AD68"/>
      <c r="AE68"/>
      <c r="AF68"/>
      <c r="AG68"/>
      <c r="AH68"/>
    </row>
    <row r="69" spans="19:34">
      <c r="S69"/>
      <c r="T69"/>
      <c r="U69"/>
      <c r="V69"/>
      <c r="W69"/>
      <c r="X69"/>
      <c r="Y69"/>
      <c r="Z69"/>
      <c r="AA69"/>
      <c r="AB69"/>
      <c r="AC69"/>
      <c r="AD69"/>
      <c r="AE69"/>
      <c r="AF69"/>
      <c r="AG69"/>
      <c r="AH69"/>
    </row>
    <row r="70" spans="19:34">
      <c r="S70"/>
      <c r="T70"/>
      <c r="U70"/>
      <c r="V70"/>
      <c r="W70"/>
      <c r="X70"/>
      <c r="Y70"/>
      <c r="Z70"/>
      <c r="AA70"/>
      <c r="AB70"/>
      <c r="AC70"/>
      <c r="AD70"/>
      <c r="AE70"/>
      <c r="AF70"/>
      <c r="AG70"/>
      <c r="AH70"/>
    </row>
  </sheetData>
  <sheetProtection sheet="1" objects="1" scenarios="1"/>
  <mergeCells count="269">
    <mergeCell ref="T53:U53"/>
    <mergeCell ref="T54:U54"/>
    <mergeCell ref="T55:U55"/>
    <mergeCell ref="T57:U57"/>
    <mergeCell ref="T59:U59"/>
    <mergeCell ref="T56:U56"/>
    <mergeCell ref="T58:U58"/>
    <mergeCell ref="A60:AJ60"/>
    <mergeCell ref="S44:AJ44"/>
    <mergeCell ref="T45:U45"/>
    <mergeCell ref="T46:U46"/>
    <mergeCell ref="T47:U47"/>
    <mergeCell ref="T52:AJ52"/>
    <mergeCell ref="B50:C51"/>
    <mergeCell ref="D50:P51"/>
    <mergeCell ref="Q50:Q51"/>
    <mergeCell ref="T50:U50"/>
    <mergeCell ref="T51:U51"/>
    <mergeCell ref="A52:R52"/>
    <mergeCell ref="A53:R59"/>
    <mergeCell ref="B44:C44"/>
    <mergeCell ref="D47:P49"/>
    <mergeCell ref="B48:C48"/>
    <mergeCell ref="T49:U49"/>
    <mergeCell ref="S42:T43"/>
    <mergeCell ref="U42:W43"/>
    <mergeCell ref="Y42:Z43"/>
    <mergeCell ref="AA42:AB42"/>
    <mergeCell ref="AD42:AE43"/>
    <mergeCell ref="AF42:AI43"/>
    <mergeCell ref="AA43:AB43"/>
    <mergeCell ref="S40:S41"/>
    <mergeCell ref="T40:T41"/>
    <mergeCell ref="U40:AC41"/>
    <mergeCell ref="AD40:AE40"/>
    <mergeCell ref="AG40:AH40"/>
    <mergeCell ref="AI40:AJ41"/>
    <mergeCell ref="AD41:AG41"/>
    <mergeCell ref="A40:A41"/>
    <mergeCell ref="B40:B41"/>
    <mergeCell ref="C40:K41"/>
    <mergeCell ref="L40:M40"/>
    <mergeCell ref="O40:P40"/>
    <mergeCell ref="Q40:R41"/>
    <mergeCell ref="L41:O41"/>
    <mergeCell ref="S38:S39"/>
    <mergeCell ref="T38:T39"/>
    <mergeCell ref="U38:AC39"/>
    <mergeCell ref="AD38:AE38"/>
    <mergeCell ref="AG38:AH38"/>
    <mergeCell ref="AI38:AJ39"/>
    <mergeCell ref="AD39:AG39"/>
    <mergeCell ref="A38:A39"/>
    <mergeCell ref="B38:B39"/>
    <mergeCell ref="C38:K39"/>
    <mergeCell ref="L38:M38"/>
    <mergeCell ref="O38:P38"/>
    <mergeCell ref="Q38:R39"/>
    <mergeCell ref="L39:O39"/>
    <mergeCell ref="S36:S37"/>
    <mergeCell ref="T36:T37"/>
    <mergeCell ref="U36:AC37"/>
    <mergeCell ref="AD36:AE36"/>
    <mergeCell ref="AG36:AH36"/>
    <mergeCell ref="AI36:AJ37"/>
    <mergeCell ref="AD37:AG37"/>
    <mergeCell ref="A36:A37"/>
    <mergeCell ref="B36:B37"/>
    <mergeCell ref="C36:K37"/>
    <mergeCell ref="L36:M36"/>
    <mergeCell ref="O36:P36"/>
    <mergeCell ref="Q36:R37"/>
    <mergeCell ref="L37:O37"/>
    <mergeCell ref="S34:S35"/>
    <mergeCell ref="T34:T35"/>
    <mergeCell ref="U34:AC35"/>
    <mergeCell ref="AD34:AE34"/>
    <mergeCell ref="AG34:AH34"/>
    <mergeCell ref="AI34:AJ35"/>
    <mergeCell ref="AD35:AG35"/>
    <mergeCell ref="A34:A35"/>
    <mergeCell ref="B34:B35"/>
    <mergeCell ref="C34:K35"/>
    <mergeCell ref="L34:M34"/>
    <mergeCell ref="O34:P34"/>
    <mergeCell ref="Q34:R35"/>
    <mergeCell ref="L35:O35"/>
    <mergeCell ref="S32:S33"/>
    <mergeCell ref="T32:T33"/>
    <mergeCell ref="U32:AC33"/>
    <mergeCell ref="AD32:AE32"/>
    <mergeCell ref="AG32:AH32"/>
    <mergeCell ref="AI32:AJ33"/>
    <mergeCell ref="AD33:AG33"/>
    <mergeCell ref="A32:A33"/>
    <mergeCell ref="B32:B33"/>
    <mergeCell ref="C32:K33"/>
    <mergeCell ref="L32:M32"/>
    <mergeCell ref="O32:P32"/>
    <mergeCell ref="Q32:R33"/>
    <mergeCell ref="L33:O33"/>
    <mergeCell ref="S30:S31"/>
    <mergeCell ref="T30:T31"/>
    <mergeCell ref="U30:AC31"/>
    <mergeCell ref="AD30:AE30"/>
    <mergeCell ref="AG30:AH30"/>
    <mergeCell ref="AI30:AJ31"/>
    <mergeCell ref="AD31:AG31"/>
    <mergeCell ref="A30:A31"/>
    <mergeCell ref="B30:B31"/>
    <mergeCell ref="C30:K31"/>
    <mergeCell ref="L30:M30"/>
    <mergeCell ref="O30:P30"/>
    <mergeCell ref="Q30:R31"/>
    <mergeCell ref="L31:O31"/>
    <mergeCell ref="S28:S29"/>
    <mergeCell ref="T28:T29"/>
    <mergeCell ref="U28:AC29"/>
    <mergeCell ref="AD28:AE28"/>
    <mergeCell ref="AG28:AH28"/>
    <mergeCell ref="AI28:AJ29"/>
    <mergeCell ref="AD29:AG29"/>
    <mergeCell ref="A28:A29"/>
    <mergeCell ref="B28:B29"/>
    <mergeCell ref="C28:K29"/>
    <mergeCell ref="L28:M28"/>
    <mergeCell ref="O28:P28"/>
    <mergeCell ref="Q28:R29"/>
    <mergeCell ref="L29:O29"/>
    <mergeCell ref="S26:S27"/>
    <mergeCell ref="T26:T27"/>
    <mergeCell ref="U26:AC27"/>
    <mergeCell ref="AD26:AE26"/>
    <mergeCell ref="AG26:AH26"/>
    <mergeCell ref="AI26:AJ27"/>
    <mergeCell ref="AD27:AG27"/>
    <mergeCell ref="A26:A27"/>
    <mergeCell ref="B26:B27"/>
    <mergeCell ref="C26:K27"/>
    <mergeCell ref="L26:M26"/>
    <mergeCell ref="O26:P26"/>
    <mergeCell ref="Q26:R27"/>
    <mergeCell ref="L27:O27"/>
    <mergeCell ref="S24:S25"/>
    <mergeCell ref="T24:T25"/>
    <mergeCell ref="U24:AC25"/>
    <mergeCell ref="AD24:AE24"/>
    <mergeCell ref="AG24:AH24"/>
    <mergeCell ref="AI24:AJ25"/>
    <mergeCell ref="AD25:AG25"/>
    <mergeCell ref="A24:A25"/>
    <mergeCell ref="B24:B25"/>
    <mergeCell ref="C24:K25"/>
    <mergeCell ref="L24:M24"/>
    <mergeCell ref="O24:P24"/>
    <mergeCell ref="Q24:R25"/>
    <mergeCell ref="L25:O25"/>
    <mergeCell ref="S22:S23"/>
    <mergeCell ref="T22:T23"/>
    <mergeCell ref="U22:AC23"/>
    <mergeCell ref="AD22:AE22"/>
    <mergeCell ref="AG22:AH22"/>
    <mergeCell ref="AI22:AJ23"/>
    <mergeCell ref="AD23:AG23"/>
    <mergeCell ref="A22:A23"/>
    <mergeCell ref="B22:B23"/>
    <mergeCell ref="C22:K23"/>
    <mergeCell ref="L22:M22"/>
    <mergeCell ref="O22:P22"/>
    <mergeCell ref="Q22:R23"/>
    <mergeCell ref="L23:O23"/>
    <mergeCell ref="S20:S21"/>
    <mergeCell ref="T20:T21"/>
    <mergeCell ref="U20:AC21"/>
    <mergeCell ref="AD20:AE20"/>
    <mergeCell ref="AG20:AH20"/>
    <mergeCell ref="AI20:AJ21"/>
    <mergeCell ref="AD21:AG21"/>
    <mergeCell ref="A20:A21"/>
    <mergeCell ref="B20:B21"/>
    <mergeCell ref="C20:K21"/>
    <mergeCell ref="L20:M20"/>
    <mergeCell ref="O20:P20"/>
    <mergeCell ref="Q20:R21"/>
    <mergeCell ref="L21:O21"/>
    <mergeCell ref="S18:S19"/>
    <mergeCell ref="T18:T19"/>
    <mergeCell ref="U18:AC19"/>
    <mergeCell ref="AD18:AE18"/>
    <mergeCell ref="AG18:AH18"/>
    <mergeCell ref="AI18:AJ19"/>
    <mergeCell ref="AD19:AG19"/>
    <mergeCell ref="A18:A19"/>
    <mergeCell ref="B18:B19"/>
    <mergeCell ref="C18:K19"/>
    <mergeCell ref="L18:M18"/>
    <mergeCell ref="O18:P18"/>
    <mergeCell ref="Q18:R19"/>
    <mergeCell ref="L19:O19"/>
    <mergeCell ref="S16:S17"/>
    <mergeCell ref="T16:T17"/>
    <mergeCell ref="U16:AC17"/>
    <mergeCell ref="AD16:AE16"/>
    <mergeCell ref="AG16:AH16"/>
    <mergeCell ref="AI16:AJ17"/>
    <mergeCell ref="AD17:AG17"/>
    <mergeCell ref="A16:A17"/>
    <mergeCell ref="B16:B17"/>
    <mergeCell ref="C16:K17"/>
    <mergeCell ref="L16:M16"/>
    <mergeCell ref="O16:P16"/>
    <mergeCell ref="Q16:R17"/>
    <mergeCell ref="L17:O17"/>
    <mergeCell ref="S14:S15"/>
    <mergeCell ref="T14:T15"/>
    <mergeCell ref="U14:AC15"/>
    <mergeCell ref="AD14:AE14"/>
    <mergeCell ref="AG14:AH14"/>
    <mergeCell ref="AI14:AJ15"/>
    <mergeCell ref="AD15:AG15"/>
    <mergeCell ref="A14:A15"/>
    <mergeCell ref="B14:B15"/>
    <mergeCell ref="C14:K15"/>
    <mergeCell ref="L14:M14"/>
    <mergeCell ref="O14:P14"/>
    <mergeCell ref="Q14:R15"/>
    <mergeCell ref="L15:O15"/>
    <mergeCell ref="U10:AC11"/>
    <mergeCell ref="AD10:AE10"/>
    <mergeCell ref="AG10:AH10"/>
    <mergeCell ref="AI10:AJ11"/>
    <mergeCell ref="A10:A11"/>
    <mergeCell ref="B10:B11"/>
    <mergeCell ref="C10:K11"/>
    <mergeCell ref="L10:M10"/>
    <mergeCell ref="O10:P10"/>
    <mergeCell ref="C12:K13"/>
    <mergeCell ref="L12:M12"/>
    <mergeCell ref="O12:P12"/>
    <mergeCell ref="Q12:R13"/>
    <mergeCell ref="S12:S13"/>
    <mergeCell ref="T12:T13"/>
    <mergeCell ref="S10:S11"/>
    <mergeCell ref="T10:T11"/>
    <mergeCell ref="Q10:R11"/>
    <mergeCell ref="U12:AC13"/>
    <mergeCell ref="AD12:AE12"/>
    <mergeCell ref="AG12:AH12"/>
    <mergeCell ref="A1:AJ3"/>
    <mergeCell ref="B6:C6"/>
    <mergeCell ref="X6:AA6"/>
    <mergeCell ref="AB6:AJ6"/>
    <mergeCell ref="A8:B8"/>
    <mergeCell ref="C8:K9"/>
    <mergeCell ref="L8:P9"/>
    <mergeCell ref="Q8:R9"/>
    <mergeCell ref="S8:T8"/>
    <mergeCell ref="U8:AC9"/>
    <mergeCell ref="AD8:AH9"/>
    <mergeCell ref="AI8:AJ9"/>
    <mergeCell ref="A9:B9"/>
    <mergeCell ref="S9:T9"/>
    <mergeCell ref="AI12:AJ13"/>
    <mergeCell ref="L13:O13"/>
    <mergeCell ref="AD13:AG13"/>
    <mergeCell ref="L11:O11"/>
    <mergeCell ref="AD11:AG11"/>
    <mergeCell ref="A12:A13"/>
    <mergeCell ref="B12:B13"/>
  </mergeCells>
  <phoneticPr fontId="2"/>
  <conditionalFormatting sqref="L11:O11 L13:O13">
    <cfRule type="cellIs" dxfId="151" priority="38" stopIfTrue="1" operator="equal">
      <formula>0</formula>
    </cfRule>
  </conditionalFormatting>
  <conditionalFormatting sqref="C10:K41">
    <cfRule type="cellIs" dxfId="150" priority="37" stopIfTrue="1" operator="equal">
      <formula>0</formula>
    </cfRule>
  </conditionalFormatting>
  <conditionalFormatting sqref="A10:B41">
    <cfRule type="expression" dxfId="149" priority="35" stopIfTrue="1">
      <formula>WEEKDAY(DATE($D$6+2018,$F$6,$A10))=7</formula>
    </cfRule>
    <cfRule type="expression" dxfId="148" priority="36" stopIfTrue="1">
      <formula>WEEKDAY(DATE($D$6+2018,$F$6,$A10))=1</formula>
    </cfRule>
  </conditionalFormatting>
  <conditionalFormatting sqref="S10:T39">
    <cfRule type="expression" dxfId="147" priority="33" stopIfTrue="1">
      <formula>WEEKDAY(DATE($D$6+2018,$F$6,$S10))=7</formula>
    </cfRule>
    <cfRule type="expression" dxfId="146" priority="34" stopIfTrue="1">
      <formula>WEEKDAY(DATE($D$6+2018,$F$6,$S10))=1</formula>
    </cfRule>
  </conditionalFormatting>
  <conditionalFormatting sqref="L15:O15">
    <cfRule type="cellIs" dxfId="145" priority="32" stopIfTrue="1" operator="equal">
      <formula>0</formula>
    </cfRule>
  </conditionalFormatting>
  <conditionalFormatting sqref="L17:O17">
    <cfRule type="cellIs" dxfId="144" priority="31" stopIfTrue="1" operator="equal">
      <formula>0</formula>
    </cfRule>
  </conditionalFormatting>
  <conditionalFormatting sqref="L19:O19">
    <cfRule type="cellIs" dxfId="143" priority="30" stopIfTrue="1" operator="equal">
      <formula>0</formula>
    </cfRule>
  </conditionalFormatting>
  <conditionalFormatting sqref="L21:O21">
    <cfRule type="cellIs" dxfId="142" priority="29" stopIfTrue="1" operator="equal">
      <formula>0</formula>
    </cfRule>
  </conditionalFormatting>
  <conditionalFormatting sqref="L23:O23">
    <cfRule type="cellIs" dxfId="141" priority="28" stopIfTrue="1" operator="equal">
      <formula>0</formula>
    </cfRule>
  </conditionalFormatting>
  <conditionalFormatting sqref="L25:O25">
    <cfRule type="cellIs" dxfId="140" priority="27" stopIfTrue="1" operator="equal">
      <formula>0</formula>
    </cfRule>
  </conditionalFormatting>
  <conditionalFormatting sqref="L27:O27">
    <cfRule type="cellIs" dxfId="139" priority="26" stopIfTrue="1" operator="equal">
      <formula>0</formula>
    </cfRule>
  </conditionalFormatting>
  <conditionalFormatting sqref="L29:O29">
    <cfRule type="cellIs" dxfId="138" priority="25" stopIfTrue="1" operator="equal">
      <formula>0</formula>
    </cfRule>
  </conditionalFormatting>
  <conditionalFormatting sqref="L31:O31">
    <cfRule type="cellIs" dxfId="137" priority="24" stopIfTrue="1" operator="equal">
      <formula>0</formula>
    </cfRule>
  </conditionalFormatting>
  <conditionalFormatting sqref="L33:O33">
    <cfRule type="cellIs" dxfId="136" priority="23" stopIfTrue="1" operator="equal">
      <formula>0</formula>
    </cfRule>
  </conditionalFormatting>
  <conditionalFormatting sqref="L35:O35">
    <cfRule type="cellIs" dxfId="135" priority="22" stopIfTrue="1" operator="equal">
      <formula>0</formula>
    </cfRule>
  </conditionalFormatting>
  <conditionalFormatting sqref="L37:O37">
    <cfRule type="cellIs" dxfId="134" priority="21" stopIfTrue="1" operator="equal">
      <formula>0</formula>
    </cfRule>
  </conditionalFormatting>
  <conditionalFormatting sqref="L39:O39">
    <cfRule type="cellIs" dxfId="133" priority="20" stopIfTrue="1" operator="equal">
      <formula>0</formula>
    </cfRule>
  </conditionalFormatting>
  <conditionalFormatting sqref="L41:O41">
    <cfRule type="cellIs" dxfId="132" priority="19" stopIfTrue="1" operator="equal">
      <formula>0</formula>
    </cfRule>
  </conditionalFormatting>
  <conditionalFormatting sqref="AD11:AG11 AD13:AG13">
    <cfRule type="cellIs" dxfId="131" priority="18" stopIfTrue="1" operator="equal">
      <formula>0</formula>
    </cfRule>
  </conditionalFormatting>
  <conditionalFormatting sqref="AD15:AG15">
    <cfRule type="cellIs" dxfId="130" priority="17" stopIfTrue="1" operator="equal">
      <formula>0</formula>
    </cfRule>
  </conditionalFormatting>
  <conditionalFormatting sqref="AD17:AG17">
    <cfRule type="cellIs" dxfId="129" priority="16" stopIfTrue="1" operator="equal">
      <formula>0</formula>
    </cfRule>
  </conditionalFormatting>
  <conditionalFormatting sqref="AD19:AG19">
    <cfRule type="cellIs" dxfId="128" priority="15" stopIfTrue="1" operator="equal">
      <formula>0</formula>
    </cfRule>
  </conditionalFormatting>
  <conditionalFormatting sqref="AD21:AG21">
    <cfRule type="cellIs" dxfId="127" priority="14" stopIfTrue="1" operator="equal">
      <formula>0</formula>
    </cfRule>
  </conditionalFormatting>
  <conditionalFormatting sqref="AD23:AG23">
    <cfRule type="cellIs" dxfId="126" priority="13" stopIfTrue="1" operator="equal">
      <formula>0</formula>
    </cfRule>
  </conditionalFormatting>
  <conditionalFormatting sqref="AD25:AG25">
    <cfRule type="cellIs" dxfId="125" priority="12" stopIfTrue="1" operator="equal">
      <formula>0</formula>
    </cfRule>
  </conditionalFormatting>
  <conditionalFormatting sqref="AD27:AG27">
    <cfRule type="cellIs" dxfId="124" priority="11" stopIfTrue="1" operator="equal">
      <formula>0</formula>
    </cfRule>
  </conditionalFormatting>
  <conditionalFormatting sqref="AD29:AG29">
    <cfRule type="cellIs" dxfId="123" priority="10" stopIfTrue="1" operator="equal">
      <formula>0</formula>
    </cfRule>
  </conditionalFormatting>
  <conditionalFormatting sqref="AD31:AG31">
    <cfRule type="cellIs" dxfId="122" priority="9" stopIfTrue="1" operator="equal">
      <formula>0</formula>
    </cfRule>
  </conditionalFormatting>
  <conditionalFormatting sqref="AD33:AG33">
    <cfRule type="cellIs" dxfId="121" priority="8" stopIfTrue="1" operator="equal">
      <formula>0</formula>
    </cfRule>
  </conditionalFormatting>
  <conditionalFormatting sqref="AD35:AG35">
    <cfRule type="cellIs" dxfId="120" priority="7" stopIfTrue="1" operator="equal">
      <formula>0</formula>
    </cfRule>
  </conditionalFormatting>
  <conditionalFormatting sqref="AD37:AG37">
    <cfRule type="cellIs" dxfId="119" priority="6" stopIfTrue="1" operator="equal">
      <formula>0</formula>
    </cfRule>
  </conditionalFormatting>
  <conditionalFormatting sqref="AD39:AG39">
    <cfRule type="cellIs" dxfId="118" priority="5" stopIfTrue="1" operator="equal">
      <formula>0</formula>
    </cfRule>
  </conditionalFormatting>
  <conditionalFormatting sqref="AD41:AG41">
    <cfRule type="cellIs" dxfId="117" priority="4" stopIfTrue="1" operator="equal">
      <formula>0</formula>
    </cfRule>
  </conditionalFormatting>
  <conditionalFormatting sqref="U10:AC41">
    <cfRule type="cellIs" dxfId="116" priority="3" stopIfTrue="1" operator="equal">
      <formula>0</formula>
    </cfRule>
  </conditionalFormatting>
  <pageMargins left="0.74803149606299213" right="0.23622047244094491" top="0.55118110236220474" bottom="0.47244094488188981" header="0.51181102362204722" footer="0.51181102362204722"/>
  <pageSetup paperSize="9" scale="99" orientation="portrait" blackAndWhite="1" horizontalDpi="4294967295"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stopIfTrue="1" id="{D49B821F-9C23-4E45-8D6F-E4C3B04CFE75}">
            <xm:f>COUNTIF(祝日および一斉休業日一覧!$B:$B,DATE($D$6+2018,$F$6,$A10))&gt;0</xm:f>
            <x14:dxf>
              <fill>
                <patternFill>
                  <bgColor theme="5" tint="0.79998168889431442"/>
                </patternFill>
              </fill>
            </x14:dxf>
          </x14:cfRule>
          <xm:sqref>A10:B41</xm:sqref>
        </x14:conditionalFormatting>
        <x14:conditionalFormatting xmlns:xm="http://schemas.microsoft.com/office/excel/2006/main">
          <x14:cfRule type="expression" priority="1" stopIfTrue="1" id="{FE593447-E645-434C-8454-76ECD78885C8}">
            <xm:f>COUNTIF(祝日および一斉休業日一覧!$B:$B,DATE($D$6+2018,$F$6,$S10))&gt;0</xm:f>
            <x14:dxf>
              <fill>
                <patternFill>
                  <bgColor theme="5" tint="0.79998168889431442"/>
                </patternFill>
              </fill>
            </x14:dxf>
          </x14:cfRule>
          <xm:sqref>S10:T11</xm:sqref>
        </x14:conditionalFormatting>
      </x14:conditionalFormatting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AU70"/>
  <sheetViews>
    <sheetView showZeros="0" topLeftCell="A10" zoomScale="80" zoomScaleNormal="80" workbookViewId="0">
      <selection activeCell="L10" sqref="L10:M10"/>
    </sheetView>
  </sheetViews>
  <sheetFormatPr defaultColWidth="9" defaultRowHeight="13.2"/>
  <cols>
    <col min="1" max="10" width="2.6640625" style="7" customWidth="1"/>
    <col min="11" max="11" width="2.77734375" style="7" customWidth="1"/>
    <col min="12" max="13" width="2.6640625" style="7" customWidth="1"/>
    <col min="14" max="14" width="1.109375" style="7" customWidth="1"/>
    <col min="15" max="16" width="2.6640625" style="7" customWidth="1"/>
    <col min="17" max="17" width="3.6640625" style="7" customWidth="1"/>
    <col min="18" max="31" width="2.6640625" style="7" customWidth="1"/>
    <col min="32" max="32" width="1.109375" style="7" customWidth="1"/>
    <col min="33" max="34" width="2.6640625" style="7" customWidth="1"/>
    <col min="35" max="35" width="3.6640625" style="7" customWidth="1"/>
    <col min="36" max="79" width="2.6640625" style="7" customWidth="1"/>
    <col min="80" max="16384" width="9" style="7"/>
  </cols>
  <sheetData>
    <row r="1" spans="1:47" ht="10.5" customHeight="1">
      <c r="A1" s="361" t="s">
        <v>115</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row>
    <row r="2" spans="1:47" ht="10.5" customHeight="1">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row>
    <row r="3" spans="1:47" ht="10.5" customHeight="1">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47" ht="14.25" customHeight="1">
      <c r="A4" s="77"/>
      <c r="B4" s="6"/>
      <c r="C4" s="6"/>
      <c r="D4" s="6"/>
      <c r="E4" s="6"/>
      <c r="F4" s="77"/>
      <c r="G4" s="6"/>
      <c r="H4" s="6"/>
      <c r="I4" s="6"/>
      <c r="J4" s="6"/>
      <c r="K4" s="6"/>
      <c r="L4" s="6"/>
      <c r="M4" s="6"/>
      <c r="N4" s="6"/>
      <c r="O4" s="6"/>
      <c r="P4" s="6"/>
      <c r="Q4" s="6"/>
      <c r="R4" s="6"/>
      <c r="S4" s="6"/>
      <c r="T4" s="77"/>
      <c r="U4" s="6"/>
      <c r="V4" s="6"/>
      <c r="W4" s="6"/>
      <c r="X4" s="6"/>
      <c r="Y4" s="6"/>
      <c r="Z4" s="6"/>
      <c r="AA4" s="6"/>
      <c r="AB4" s="6"/>
      <c r="AC4" s="6"/>
      <c r="AD4" s="6"/>
      <c r="AE4" s="6"/>
      <c r="AF4" s="6"/>
      <c r="AG4" s="6"/>
      <c r="AH4" s="6"/>
      <c r="AI4" s="6"/>
      <c r="AJ4" s="6"/>
    </row>
    <row r="5" spans="1:47" ht="19.2">
      <c r="A5" s="77"/>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47">
      <c r="A6" s="8"/>
      <c r="B6" s="383" t="s">
        <v>183</v>
      </c>
      <c r="C6" s="383"/>
      <c r="D6" s="103">
        <v>5</v>
      </c>
      <c r="E6" s="8" t="s">
        <v>73</v>
      </c>
      <c r="F6" s="103">
        <v>5</v>
      </c>
      <c r="G6" s="8" t="s">
        <v>336</v>
      </c>
      <c r="X6" s="384" t="s">
        <v>117</v>
      </c>
      <c r="Y6" s="384"/>
      <c r="Z6" s="384"/>
      <c r="AA6" s="384"/>
      <c r="AB6" s="360" t="str">
        <f>②短期雇用!C17</f>
        <v>山梨 太郎</v>
      </c>
      <c r="AC6" s="360"/>
      <c r="AD6" s="360"/>
      <c r="AE6" s="360"/>
      <c r="AF6" s="360"/>
      <c r="AG6" s="360"/>
      <c r="AH6" s="360"/>
      <c r="AI6" s="360"/>
      <c r="AU6" s="39"/>
    </row>
    <row r="7" spans="1:47" ht="5.25" customHeight="1"/>
    <row r="8" spans="1:47" ht="12.75" customHeight="1">
      <c r="A8" s="362" t="s">
        <v>11</v>
      </c>
      <c r="B8" s="363"/>
      <c r="C8" s="364" t="s">
        <v>12</v>
      </c>
      <c r="D8" s="365"/>
      <c r="E8" s="365"/>
      <c r="F8" s="365"/>
      <c r="G8" s="365"/>
      <c r="H8" s="365"/>
      <c r="I8" s="365"/>
      <c r="J8" s="365"/>
      <c r="K8" s="365"/>
      <c r="L8" s="364" t="s">
        <v>2</v>
      </c>
      <c r="M8" s="365"/>
      <c r="N8" s="365"/>
      <c r="O8" s="365"/>
      <c r="P8" s="368"/>
      <c r="Q8" s="370" t="s">
        <v>70</v>
      </c>
      <c r="R8" s="371"/>
      <c r="S8" s="362" t="s">
        <v>11</v>
      </c>
      <c r="T8" s="363"/>
      <c r="U8" s="364" t="s">
        <v>12</v>
      </c>
      <c r="V8" s="365"/>
      <c r="W8" s="365"/>
      <c r="X8" s="365"/>
      <c r="Y8" s="365"/>
      <c r="Z8" s="365"/>
      <c r="AA8" s="365"/>
      <c r="AB8" s="365"/>
      <c r="AC8" s="365"/>
      <c r="AD8" s="364" t="s">
        <v>2</v>
      </c>
      <c r="AE8" s="365"/>
      <c r="AF8" s="365"/>
      <c r="AG8" s="365"/>
      <c r="AH8" s="368"/>
      <c r="AI8" s="370" t="s">
        <v>129</v>
      </c>
      <c r="AJ8" s="379"/>
    </row>
    <row r="9" spans="1:47">
      <c r="A9" s="374" t="s">
        <v>13</v>
      </c>
      <c r="B9" s="375"/>
      <c r="C9" s="366"/>
      <c r="D9" s="367"/>
      <c r="E9" s="367"/>
      <c r="F9" s="367"/>
      <c r="G9" s="367"/>
      <c r="H9" s="367"/>
      <c r="I9" s="367"/>
      <c r="J9" s="367"/>
      <c r="K9" s="367"/>
      <c r="L9" s="366"/>
      <c r="M9" s="367"/>
      <c r="N9" s="367"/>
      <c r="O9" s="367"/>
      <c r="P9" s="369"/>
      <c r="Q9" s="372"/>
      <c r="R9" s="373"/>
      <c r="S9" s="374" t="s">
        <v>13</v>
      </c>
      <c r="T9" s="375"/>
      <c r="U9" s="366"/>
      <c r="V9" s="367"/>
      <c r="W9" s="367"/>
      <c r="X9" s="367"/>
      <c r="Y9" s="367"/>
      <c r="Z9" s="367"/>
      <c r="AA9" s="367"/>
      <c r="AB9" s="367"/>
      <c r="AC9" s="367"/>
      <c r="AD9" s="366"/>
      <c r="AE9" s="367"/>
      <c r="AF9" s="367"/>
      <c r="AG9" s="367"/>
      <c r="AH9" s="369"/>
      <c r="AI9" s="372"/>
      <c r="AJ9" s="380"/>
    </row>
    <row r="10" spans="1:47" ht="18" customHeight="1">
      <c r="A10" s="385">
        <v>1</v>
      </c>
      <c r="B10" s="386" t="s">
        <v>118</v>
      </c>
      <c r="C10" s="376" t="str">
        <f>IF(L11&gt;0,②短期雇用!$C$22,"")</f>
        <v/>
      </c>
      <c r="D10" s="377"/>
      <c r="E10" s="377"/>
      <c r="F10" s="377"/>
      <c r="G10" s="377"/>
      <c r="H10" s="377"/>
      <c r="I10" s="377"/>
      <c r="J10" s="377"/>
      <c r="K10" s="378"/>
      <c r="L10" s="345" t="s">
        <v>179</v>
      </c>
      <c r="M10" s="346"/>
      <c r="N10" s="199" t="s">
        <v>67</v>
      </c>
      <c r="O10" s="345" t="s">
        <v>179</v>
      </c>
      <c r="P10" s="346"/>
      <c r="Q10" s="358" t="str">
        <f>IF(AND(L10&lt;TIME(12,0,0),O10&gt;TIME(13,0,0)),"12:00~13:00","")</f>
        <v/>
      </c>
      <c r="R10" s="359"/>
      <c r="S10" s="387">
        <v>17</v>
      </c>
      <c r="T10" s="386" t="s">
        <v>144</v>
      </c>
      <c r="U10" s="376" t="str">
        <f>IF(AD11&gt;0,②短期雇用!$C$22,"")</f>
        <v/>
      </c>
      <c r="V10" s="377"/>
      <c r="W10" s="377"/>
      <c r="X10" s="377"/>
      <c r="Y10" s="377"/>
      <c r="Z10" s="377"/>
      <c r="AA10" s="377"/>
      <c r="AB10" s="377"/>
      <c r="AC10" s="378"/>
      <c r="AD10" s="345" t="s">
        <v>120</v>
      </c>
      <c r="AE10" s="346"/>
      <c r="AF10" s="199" t="s">
        <v>67</v>
      </c>
      <c r="AG10" s="345" t="s">
        <v>120</v>
      </c>
      <c r="AH10" s="346"/>
      <c r="AI10" s="381" t="str">
        <f>IF(AND(AD10&lt;TIME(12,0,0),AG10&gt;TIME(13,0,0)),"12:00~13:00","")</f>
        <v/>
      </c>
      <c r="AJ10" s="382"/>
    </row>
    <row r="11" spans="1:47" ht="9" customHeight="1">
      <c r="A11" s="342"/>
      <c r="B11" s="344"/>
      <c r="C11" s="350"/>
      <c r="D11" s="351"/>
      <c r="E11" s="351"/>
      <c r="F11" s="351"/>
      <c r="G11" s="351"/>
      <c r="H11" s="351"/>
      <c r="I11" s="351"/>
      <c r="J11" s="351"/>
      <c r="K11" s="352"/>
      <c r="L11" s="354">
        <f>IF(EXACT(L10,O10),0,HOUR(O10-L10)+MINUTE(O10-L10)/60)-IF(EXACT(Q11,"休憩"),1,0)</f>
        <v>0</v>
      </c>
      <c r="M11" s="355"/>
      <c r="N11" s="355"/>
      <c r="O11" s="355"/>
      <c r="P11" s="200" t="s">
        <v>146</v>
      </c>
      <c r="Q11" s="358" t="str">
        <f>IF(AND(L10&lt;TIME(12,0,0),O10&gt;TIME(13,0,0)),"休憩","")</f>
        <v/>
      </c>
      <c r="R11" s="359"/>
      <c r="S11" s="357"/>
      <c r="T11" s="344"/>
      <c r="U11" s="350"/>
      <c r="V11" s="351"/>
      <c r="W11" s="351"/>
      <c r="X11" s="351"/>
      <c r="Y11" s="351"/>
      <c r="Z11" s="351"/>
      <c r="AA11" s="351"/>
      <c r="AB11" s="351"/>
      <c r="AC11" s="352"/>
      <c r="AD11" s="354">
        <f>IF(EXACT(AD10,AG10),0,HOUR(AG10-AD10)+MINUTE(AG10-AD10)/60)-IF(EXACT(AI11,"休憩"),1,0)</f>
        <v>0</v>
      </c>
      <c r="AE11" s="355"/>
      <c r="AF11" s="355"/>
      <c r="AG11" s="355"/>
      <c r="AH11" s="200" t="s">
        <v>68</v>
      </c>
      <c r="AI11" s="358" t="str">
        <f>IF(AND(AD10&lt;TIME(12,0,0),AG10&gt;TIME(13,0,0)),"休憩","")</f>
        <v/>
      </c>
      <c r="AJ11" s="388"/>
    </row>
    <row r="12" spans="1:47" ht="18" customHeight="1">
      <c r="A12" s="341">
        <f>A10+1</f>
        <v>2</v>
      </c>
      <c r="B12" s="343" t="s">
        <v>118</v>
      </c>
      <c r="C12" s="347" t="str">
        <f>IF(L13&gt;0,②短期雇用!$C$22,"")</f>
        <v/>
      </c>
      <c r="D12" s="348"/>
      <c r="E12" s="348"/>
      <c r="F12" s="348"/>
      <c r="G12" s="348"/>
      <c r="H12" s="348"/>
      <c r="I12" s="348"/>
      <c r="J12" s="348"/>
      <c r="K12" s="349"/>
      <c r="L12" s="345" t="s">
        <v>120</v>
      </c>
      <c r="M12" s="346"/>
      <c r="N12" s="199" t="s">
        <v>143</v>
      </c>
      <c r="O12" s="345" t="s">
        <v>120</v>
      </c>
      <c r="P12" s="346"/>
      <c r="Q12" s="358" t="str">
        <f>IF(AND(L12&lt;TIME(12,0,0),O12&gt;TIME(13,0,0)),"12:00~13:00","")</f>
        <v/>
      </c>
      <c r="R12" s="359"/>
      <c r="S12" s="356">
        <f>S10+1</f>
        <v>18</v>
      </c>
      <c r="T12" s="343" t="s">
        <v>144</v>
      </c>
      <c r="U12" s="347" t="str">
        <f>IF(AD13&gt;0,②短期雇用!$C$22,"")</f>
        <v/>
      </c>
      <c r="V12" s="348"/>
      <c r="W12" s="348"/>
      <c r="X12" s="348"/>
      <c r="Y12" s="348"/>
      <c r="Z12" s="348"/>
      <c r="AA12" s="348"/>
      <c r="AB12" s="348"/>
      <c r="AC12" s="349"/>
      <c r="AD12" s="345" t="s">
        <v>179</v>
      </c>
      <c r="AE12" s="346"/>
      <c r="AF12" s="199" t="s">
        <v>67</v>
      </c>
      <c r="AG12" s="345" t="s">
        <v>179</v>
      </c>
      <c r="AH12" s="346"/>
      <c r="AI12" s="358" t="str">
        <f>IF(AND(AD12&lt;TIME(12,0,0),AG12&gt;TIME(13,0,0)),"12:00~13:00","")</f>
        <v/>
      </c>
      <c r="AJ12" s="388"/>
    </row>
    <row r="13" spans="1:47" ht="9" customHeight="1">
      <c r="A13" s="342"/>
      <c r="B13" s="344"/>
      <c r="C13" s="350"/>
      <c r="D13" s="351"/>
      <c r="E13" s="351"/>
      <c r="F13" s="351"/>
      <c r="G13" s="351"/>
      <c r="H13" s="351"/>
      <c r="I13" s="351"/>
      <c r="J13" s="351"/>
      <c r="K13" s="352"/>
      <c r="L13" s="354">
        <f>IF(EXACT(L12,O12),0,HOUR(O12-L12)+MINUTE(O12-L12)/60)-IF(EXACT(Q13,"休憩"),1,0)</f>
        <v>0</v>
      </c>
      <c r="M13" s="355"/>
      <c r="N13" s="355"/>
      <c r="O13" s="355"/>
      <c r="P13" s="200" t="s">
        <v>146</v>
      </c>
      <c r="Q13" s="358" t="str">
        <f>IF(AND(L12&lt;TIME(12,0,0),O12&gt;TIME(13,0,0)),"休憩","")</f>
        <v/>
      </c>
      <c r="R13" s="359"/>
      <c r="S13" s="357"/>
      <c r="T13" s="344"/>
      <c r="U13" s="350"/>
      <c r="V13" s="351"/>
      <c r="W13" s="351"/>
      <c r="X13" s="351"/>
      <c r="Y13" s="351"/>
      <c r="Z13" s="351"/>
      <c r="AA13" s="351"/>
      <c r="AB13" s="351"/>
      <c r="AC13" s="352"/>
      <c r="AD13" s="354">
        <f>IF(EXACT(AD12,AG12),0,HOUR(AG12-AD12)+MINUTE(AG12-AD12)/60)-IF(EXACT(AI13,"休憩"),1,0)</f>
        <v>0</v>
      </c>
      <c r="AE13" s="355"/>
      <c r="AF13" s="355"/>
      <c r="AG13" s="355"/>
      <c r="AH13" s="200" t="s">
        <v>68</v>
      </c>
      <c r="AI13" s="358" t="str">
        <f>IF(AND(AD12&lt;TIME(12,0,0),AG12&gt;TIME(13,0,0)),"休憩","")</f>
        <v/>
      </c>
      <c r="AJ13" s="388"/>
    </row>
    <row r="14" spans="1:47" ht="18" customHeight="1">
      <c r="A14" s="341">
        <f>A12+1</f>
        <v>3</v>
      </c>
      <c r="B14" s="343" t="s">
        <v>118</v>
      </c>
      <c r="C14" s="347" t="str">
        <f>IF(L15&gt;0,②短期雇用!$C$22,"")</f>
        <v/>
      </c>
      <c r="D14" s="348"/>
      <c r="E14" s="348"/>
      <c r="F14" s="348"/>
      <c r="G14" s="348"/>
      <c r="H14" s="348"/>
      <c r="I14" s="348"/>
      <c r="J14" s="348"/>
      <c r="K14" s="349"/>
      <c r="L14" s="345" t="s">
        <v>120</v>
      </c>
      <c r="M14" s="346"/>
      <c r="N14" s="199" t="s">
        <v>143</v>
      </c>
      <c r="O14" s="345" t="s">
        <v>120</v>
      </c>
      <c r="P14" s="346"/>
      <c r="Q14" s="358" t="str">
        <f>IF(AND(L14&lt;TIME(12,0,0),O14&gt;TIME(13,0,0)),"12:00~13:00","")</f>
        <v/>
      </c>
      <c r="R14" s="359"/>
      <c r="S14" s="356">
        <f>S12+1</f>
        <v>19</v>
      </c>
      <c r="T14" s="343" t="s">
        <v>144</v>
      </c>
      <c r="U14" s="347" t="str">
        <f>IF(AD15&gt;0,②短期雇用!$C$22,"")</f>
        <v/>
      </c>
      <c r="V14" s="348"/>
      <c r="W14" s="348"/>
      <c r="X14" s="348"/>
      <c r="Y14" s="348"/>
      <c r="Z14" s="348"/>
      <c r="AA14" s="348"/>
      <c r="AB14" s="348"/>
      <c r="AC14" s="349"/>
      <c r="AD14" s="345" t="s">
        <v>258</v>
      </c>
      <c r="AE14" s="346"/>
      <c r="AF14" s="199" t="s">
        <v>67</v>
      </c>
      <c r="AG14" s="345" t="s">
        <v>258</v>
      </c>
      <c r="AH14" s="346"/>
      <c r="AI14" s="358" t="str">
        <f>IF(AND(AD14&lt;TIME(12,0,0),AG14&gt;TIME(13,0,0)),"12:00~13:00","")</f>
        <v/>
      </c>
      <c r="AJ14" s="388"/>
    </row>
    <row r="15" spans="1:47" ht="9" customHeight="1">
      <c r="A15" s="342"/>
      <c r="B15" s="344"/>
      <c r="C15" s="350"/>
      <c r="D15" s="351"/>
      <c r="E15" s="351"/>
      <c r="F15" s="351"/>
      <c r="G15" s="351"/>
      <c r="H15" s="351"/>
      <c r="I15" s="351"/>
      <c r="J15" s="351"/>
      <c r="K15" s="352"/>
      <c r="L15" s="354">
        <f>IF(EXACT(L14,O14),0,HOUR(O14-L14)+MINUTE(O14-L14)/60)-IF(EXACT(Q15,"休憩"),1,0)</f>
        <v>0</v>
      </c>
      <c r="M15" s="355"/>
      <c r="N15" s="355"/>
      <c r="O15" s="355"/>
      <c r="P15" s="200" t="s">
        <v>146</v>
      </c>
      <c r="Q15" s="358" t="str">
        <f>IF(AND(L14&lt;TIME(12,0,0),O14&gt;TIME(13,0,0)),"休憩","")</f>
        <v/>
      </c>
      <c r="R15" s="359"/>
      <c r="S15" s="357"/>
      <c r="T15" s="344"/>
      <c r="U15" s="350"/>
      <c r="V15" s="351"/>
      <c r="W15" s="351"/>
      <c r="X15" s="351"/>
      <c r="Y15" s="351"/>
      <c r="Z15" s="351"/>
      <c r="AA15" s="351"/>
      <c r="AB15" s="351"/>
      <c r="AC15" s="352"/>
      <c r="AD15" s="354">
        <f>IF(EXACT(AD14,AG14),0,HOUR(AG14-AD14)+MINUTE(AG14-AD14)/60)-IF(EXACT(AI15,"休憩"),1,0)</f>
        <v>0</v>
      </c>
      <c r="AE15" s="355"/>
      <c r="AF15" s="355"/>
      <c r="AG15" s="355"/>
      <c r="AH15" s="200" t="s">
        <v>68</v>
      </c>
      <c r="AI15" s="358" t="str">
        <f>IF(AND(AD14&lt;TIME(12,0,0),AG14&gt;TIME(13,0,0)),"休憩","")</f>
        <v/>
      </c>
      <c r="AJ15" s="388"/>
    </row>
    <row r="16" spans="1:47" ht="18" customHeight="1">
      <c r="A16" s="341">
        <f>A14+1</f>
        <v>4</v>
      </c>
      <c r="B16" s="343" t="s">
        <v>118</v>
      </c>
      <c r="C16" s="347" t="str">
        <f>IF(L17&gt;0,②短期雇用!$C$22,"")</f>
        <v/>
      </c>
      <c r="D16" s="348"/>
      <c r="E16" s="348"/>
      <c r="F16" s="348"/>
      <c r="G16" s="348"/>
      <c r="H16" s="348"/>
      <c r="I16" s="348"/>
      <c r="J16" s="348"/>
      <c r="K16" s="349"/>
      <c r="L16" s="345" t="s">
        <v>179</v>
      </c>
      <c r="M16" s="346"/>
      <c r="N16" s="199" t="s">
        <v>67</v>
      </c>
      <c r="O16" s="345" t="s">
        <v>179</v>
      </c>
      <c r="P16" s="346"/>
      <c r="Q16" s="358" t="str">
        <f>IF(AND(L16&lt;TIME(12,0,0),O16&gt;TIME(13,0,0)),"12:00~13:00","")</f>
        <v/>
      </c>
      <c r="R16" s="359"/>
      <c r="S16" s="356">
        <f>S14+1</f>
        <v>20</v>
      </c>
      <c r="T16" s="343" t="s">
        <v>144</v>
      </c>
      <c r="U16" s="347" t="str">
        <f>IF(AD17&gt;0,②短期雇用!$C$22,"")</f>
        <v/>
      </c>
      <c r="V16" s="348"/>
      <c r="W16" s="348"/>
      <c r="X16" s="348"/>
      <c r="Y16" s="348"/>
      <c r="Z16" s="348"/>
      <c r="AA16" s="348"/>
      <c r="AB16" s="348"/>
      <c r="AC16" s="349"/>
      <c r="AD16" s="345" t="s">
        <v>179</v>
      </c>
      <c r="AE16" s="346"/>
      <c r="AF16" s="199" t="s">
        <v>67</v>
      </c>
      <c r="AG16" s="345" t="s">
        <v>179</v>
      </c>
      <c r="AH16" s="346"/>
      <c r="AI16" s="358" t="str">
        <f>IF(AND(AD16&lt;TIME(12,0,0),AG16&gt;TIME(13,0,0)),"12:00~13:00","")</f>
        <v/>
      </c>
      <c r="AJ16" s="388"/>
    </row>
    <row r="17" spans="1:36" ht="9" customHeight="1">
      <c r="A17" s="342"/>
      <c r="B17" s="344"/>
      <c r="C17" s="350"/>
      <c r="D17" s="351"/>
      <c r="E17" s="351"/>
      <c r="F17" s="351"/>
      <c r="G17" s="351"/>
      <c r="H17" s="351"/>
      <c r="I17" s="351"/>
      <c r="J17" s="351"/>
      <c r="K17" s="352"/>
      <c r="L17" s="354">
        <f>IF(EXACT(L16,O16),0,HOUR(O16-L16)+MINUTE(O16-L16)/60)-IF(EXACT(Q17,"休憩"),1,0)</f>
        <v>0</v>
      </c>
      <c r="M17" s="355"/>
      <c r="N17" s="355"/>
      <c r="O17" s="355"/>
      <c r="P17" s="200" t="s">
        <v>68</v>
      </c>
      <c r="Q17" s="358" t="str">
        <f>IF(AND(L16&lt;TIME(12,0,0),O16&gt;TIME(13,0,0)),"休憩","")</f>
        <v/>
      </c>
      <c r="R17" s="359"/>
      <c r="S17" s="357"/>
      <c r="T17" s="344"/>
      <c r="U17" s="350"/>
      <c r="V17" s="351"/>
      <c r="W17" s="351"/>
      <c r="X17" s="351"/>
      <c r="Y17" s="351"/>
      <c r="Z17" s="351"/>
      <c r="AA17" s="351"/>
      <c r="AB17" s="351"/>
      <c r="AC17" s="352"/>
      <c r="AD17" s="354">
        <f>IF(EXACT(AD16,AG16),0,HOUR(AG16-AD16)+MINUTE(AG16-AD16)/60)-IF(EXACT(AI17,"休憩"),1,0)</f>
        <v>0</v>
      </c>
      <c r="AE17" s="355"/>
      <c r="AF17" s="355"/>
      <c r="AG17" s="355"/>
      <c r="AH17" s="200" t="s">
        <v>68</v>
      </c>
      <c r="AI17" s="358" t="str">
        <f>IF(AND(AD16&lt;TIME(12,0,0),AG16&gt;TIME(13,0,0)),"休憩","")</f>
        <v/>
      </c>
      <c r="AJ17" s="388"/>
    </row>
    <row r="18" spans="1:36" ht="18" customHeight="1">
      <c r="A18" s="341">
        <f>A16+1</f>
        <v>5</v>
      </c>
      <c r="B18" s="343" t="s">
        <v>118</v>
      </c>
      <c r="C18" s="347" t="str">
        <f>IF(L19&gt;0,②短期雇用!$C$22,"")</f>
        <v/>
      </c>
      <c r="D18" s="348"/>
      <c r="E18" s="348"/>
      <c r="F18" s="348"/>
      <c r="G18" s="348"/>
      <c r="H18" s="348"/>
      <c r="I18" s="348"/>
      <c r="J18" s="348"/>
      <c r="K18" s="349"/>
      <c r="L18" s="345" t="s">
        <v>179</v>
      </c>
      <c r="M18" s="346"/>
      <c r="N18" s="199" t="s">
        <v>67</v>
      </c>
      <c r="O18" s="345" t="s">
        <v>179</v>
      </c>
      <c r="P18" s="346"/>
      <c r="Q18" s="358" t="str">
        <f>IF(AND(L18&lt;TIME(12,0,0),O18&gt;TIME(13,0,0)),"12:00~13:00","")</f>
        <v/>
      </c>
      <c r="R18" s="359"/>
      <c r="S18" s="356">
        <f>S16+1</f>
        <v>21</v>
      </c>
      <c r="T18" s="343" t="s">
        <v>144</v>
      </c>
      <c r="U18" s="347" t="str">
        <f>IF(AD19&gt;0,②短期雇用!$C$22,"")</f>
        <v/>
      </c>
      <c r="V18" s="348"/>
      <c r="W18" s="348"/>
      <c r="X18" s="348"/>
      <c r="Y18" s="348"/>
      <c r="Z18" s="348"/>
      <c r="AA18" s="348"/>
      <c r="AB18" s="348"/>
      <c r="AC18" s="349"/>
      <c r="AD18" s="345" t="s">
        <v>120</v>
      </c>
      <c r="AE18" s="346"/>
      <c r="AF18" s="199" t="s">
        <v>67</v>
      </c>
      <c r="AG18" s="345" t="s">
        <v>120</v>
      </c>
      <c r="AH18" s="346"/>
      <c r="AI18" s="358" t="str">
        <f>IF(AND(AD18&lt;TIME(12,0,0),AG18&gt;TIME(13,0,0)),"12:00~13:00","")</f>
        <v/>
      </c>
      <c r="AJ18" s="388"/>
    </row>
    <row r="19" spans="1:36" ht="9" customHeight="1">
      <c r="A19" s="342"/>
      <c r="B19" s="344"/>
      <c r="C19" s="350"/>
      <c r="D19" s="351"/>
      <c r="E19" s="351"/>
      <c r="F19" s="351"/>
      <c r="G19" s="351"/>
      <c r="H19" s="351"/>
      <c r="I19" s="351"/>
      <c r="J19" s="351"/>
      <c r="K19" s="352"/>
      <c r="L19" s="354">
        <f>IF(EXACT(L18,O18),0,HOUR(O18-L18)+MINUTE(O18-L18)/60)-IF(EXACT(Q19,"休憩"),1,0)</f>
        <v>0</v>
      </c>
      <c r="M19" s="355"/>
      <c r="N19" s="355"/>
      <c r="O19" s="355"/>
      <c r="P19" s="200" t="s">
        <v>68</v>
      </c>
      <c r="Q19" s="358" t="str">
        <f>IF(AND(L18&lt;TIME(12,0,0),O18&gt;TIME(13,0,0)),"休憩","")</f>
        <v/>
      </c>
      <c r="R19" s="359"/>
      <c r="S19" s="357"/>
      <c r="T19" s="344"/>
      <c r="U19" s="350"/>
      <c r="V19" s="351"/>
      <c r="W19" s="351"/>
      <c r="X19" s="351"/>
      <c r="Y19" s="351"/>
      <c r="Z19" s="351"/>
      <c r="AA19" s="351"/>
      <c r="AB19" s="351"/>
      <c r="AC19" s="352"/>
      <c r="AD19" s="354">
        <f>IF(EXACT(AD18,AG18),0,HOUR(AG18-AD18)+MINUTE(AG18-AD18)/60)-IF(EXACT(AI19,"休憩"),1,0)</f>
        <v>0</v>
      </c>
      <c r="AE19" s="355"/>
      <c r="AF19" s="355"/>
      <c r="AG19" s="355"/>
      <c r="AH19" s="200" t="s">
        <v>68</v>
      </c>
      <c r="AI19" s="358" t="str">
        <f>IF(AND(AD18&lt;TIME(12,0,0),AG18&gt;TIME(13,0,0)),"休憩","")</f>
        <v/>
      </c>
      <c r="AJ19" s="388"/>
    </row>
    <row r="20" spans="1:36" ht="18" customHeight="1">
      <c r="A20" s="341">
        <f>A18+1</f>
        <v>6</v>
      </c>
      <c r="B20" s="343" t="s">
        <v>118</v>
      </c>
      <c r="C20" s="347" t="str">
        <f>IF(L21&gt;0,②短期雇用!$C$22,"")</f>
        <v/>
      </c>
      <c r="D20" s="348"/>
      <c r="E20" s="348"/>
      <c r="F20" s="348"/>
      <c r="G20" s="348"/>
      <c r="H20" s="348"/>
      <c r="I20" s="348"/>
      <c r="J20" s="348"/>
      <c r="K20" s="349"/>
      <c r="L20" s="345" t="s">
        <v>179</v>
      </c>
      <c r="M20" s="346"/>
      <c r="N20" s="199" t="s">
        <v>67</v>
      </c>
      <c r="O20" s="345" t="s">
        <v>179</v>
      </c>
      <c r="P20" s="346"/>
      <c r="Q20" s="358" t="str">
        <f>IF(AND(L20&lt;TIME(12,0,0),O20&gt;TIME(13,0,0)),"12:00~13:00","")</f>
        <v/>
      </c>
      <c r="R20" s="359"/>
      <c r="S20" s="356">
        <f>S18+1</f>
        <v>22</v>
      </c>
      <c r="T20" s="343" t="s">
        <v>144</v>
      </c>
      <c r="U20" s="347" t="str">
        <f>IF(AD21&gt;0,②短期雇用!$C$22,"")</f>
        <v/>
      </c>
      <c r="V20" s="348"/>
      <c r="W20" s="348"/>
      <c r="X20" s="348"/>
      <c r="Y20" s="348"/>
      <c r="Z20" s="348"/>
      <c r="AA20" s="348"/>
      <c r="AB20" s="348"/>
      <c r="AC20" s="349"/>
      <c r="AD20" s="345" t="s">
        <v>120</v>
      </c>
      <c r="AE20" s="346"/>
      <c r="AF20" s="199" t="s">
        <v>67</v>
      </c>
      <c r="AG20" s="345" t="s">
        <v>120</v>
      </c>
      <c r="AH20" s="346"/>
      <c r="AI20" s="358" t="str">
        <f>IF(AND(AD20&lt;TIME(12,0,0),AG20&gt;TIME(13,0,0)),"12:00~13:00","")</f>
        <v/>
      </c>
      <c r="AJ20" s="388"/>
    </row>
    <row r="21" spans="1:36" ht="9" customHeight="1">
      <c r="A21" s="342"/>
      <c r="B21" s="344"/>
      <c r="C21" s="350"/>
      <c r="D21" s="351"/>
      <c r="E21" s="351"/>
      <c r="F21" s="351"/>
      <c r="G21" s="351"/>
      <c r="H21" s="351"/>
      <c r="I21" s="351"/>
      <c r="J21" s="351"/>
      <c r="K21" s="352"/>
      <c r="L21" s="354">
        <f>IF(EXACT(L20,O20),0,HOUR(O20-L20)+MINUTE(O20-L20)/60)-IF(EXACT(Q21,"休憩"),1,0)</f>
        <v>0</v>
      </c>
      <c r="M21" s="355"/>
      <c r="N21" s="355"/>
      <c r="O21" s="355"/>
      <c r="P21" s="200" t="s">
        <v>68</v>
      </c>
      <c r="Q21" s="358" t="str">
        <f>IF(AND(L20&lt;TIME(12,0,0),O20&gt;TIME(13,0,0)),"休憩","")</f>
        <v/>
      </c>
      <c r="R21" s="359"/>
      <c r="S21" s="357"/>
      <c r="T21" s="344"/>
      <c r="U21" s="350"/>
      <c r="V21" s="351"/>
      <c r="W21" s="351"/>
      <c r="X21" s="351"/>
      <c r="Y21" s="351"/>
      <c r="Z21" s="351"/>
      <c r="AA21" s="351"/>
      <c r="AB21" s="351"/>
      <c r="AC21" s="352"/>
      <c r="AD21" s="354">
        <f>IF(EXACT(AD20,AG20),0,HOUR(AG20-AD20)+MINUTE(AG20-AD20)/60)-IF(EXACT(AI21,"休憩"),1,0)</f>
        <v>0</v>
      </c>
      <c r="AE21" s="355"/>
      <c r="AF21" s="355"/>
      <c r="AG21" s="355"/>
      <c r="AH21" s="200" t="s">
        <v>146</v>
      </c>
      <c r="AI21" s="358" t="str">
        <f>IF(AND(AD20&lt;TIME(12,0,0),AG20&gt;TIME(13,0,0)),"休憩","")</f>
        <v/>
      </c>
      <c r="AJ21" s="388"/>
    </row>
    <row r="22" spans="1:36" ht="18" customHeight="1">
      <c r="A22" s="341">
        <f>A20+1</f>
        <v>7</v>
      </c>
      <c r="B22" s="343" t="s">
        <v>118</v>
      </c>
      <c r="C22" s="347" t="str">
        <f>IF(L23&gt;0,②短期雇用!$C$22,"")</f>
        <v/>
      </c>
      <c r="D22" s="348"/>
      <c r="E22" s="348"/>
      <c r="F22" s="348"/>
      <c r="G22" s="348"/>
      <c r="H22" s="348"/>
      <c r="I22" s="348"/>
      <c r="J22" s="348"/>
      <c r="K22" s="349"/>
      <c r="L22" s="345" t="s">
        <v>179</v>
      </c>
      <c r="M22" s="346"/>
      <c r="N22" s="199" t="s">
        <v>67</v>
      </c>
      <c r="O22" s="345" t="s">
        <v>179</v>
      </c>
      <c r="P22" s="346"/>
      <c r="Q22" s="358" t="str">
        <f>IF(AND(L22&lt;TIME(12,0,0),O22&gt;TIME(13,0,0)),"12:00~13:00","")</f>
        <v/>
      </c>
      <c r="R22" s="359"/>
      <c r="S22" s="356">
        <f>S20+1</f>
        <v>23</v>
      </c>
      <c r="T22" s="343" t="s">
        <v>144</v>
      </c>
      <c r="U22" s="347" t="str">
        <f>IF(AD23&gt;0,②短期雇用!$C$22,"")</f>
        <v/>
      </c>
      <c r="V22" s="348"/>
      <c r="W22" s="348"/>
      <c r="X22" s="348"/>
      <c r="Y22" s="348"/>
      <c r="Z22" s="348"/>
      <c r="AA22" s="348"/>
      <c r="AB22" s="348"/>
      <c r="AC22" s="349"/>
      <c r="AD22" s="345" t="s">
        <v>120</v>
      </c>
      <c r="AE22" s="346"/>
      <c r="AF22" s="199" t="s">
        <v>67</v>
      </c>
      <c r="AG22" s="345" t="s">
        <v>120</v>
      </c>
      <c r="AH22" s="346"/>
      <c r="AI22" s="358" t="str">
        <f>IF(AND(AD22&lt;TIME(12,0,0),AG22&gt;TIME(13,0,0)),"12:00~13:00","")</f>
        <v/>
      </c>
      <c r="AJ22" s="388"/>
    </row>
    <row r="23" spans="1:36" ht="9" customHeight="1">
      <c r="A23" s="342"/>
      <c r="B23" s="344"/>
      <c r="C23" s="350"/>
      <c r="D23" s="351"/>
      <c r="E23" s="351"/>
      <c r="F23" s="351"/>
      <c r="G23" s="351"/>
      <c r="H23" s="351"/>
      <c r="I23" s="351"/>
      <c r="J23" s="351"/>
      <c r="K23" s="352"/>
      <c r="L23" s="354">
        <f>IF(EXACT(L22,O22),0,HOUR(O22-L22)+MINUTE(O22-L22)/60)-IF(EXACT(Q23,"休憩"),1,0)</f>
        <v>0</v>
      </c>
      <c r="M23" s="355"/>
      <c r="N23" s="355"/>
      <c r="O23" s="355"/>
      <c r="P23" s="200" t="s">
        <v>68</v>
      </c>
      <c r="Q23" s="358" t="str">
        <f>IF(AND(L22&lt;TIME(12,0,0),O22&gt;TIME(13,0,0)),"休憩","")</f>
        <v/>
      </c>
      <c r="R23" s="359"/>
      <c r="S23" s="357"/>
      <c r="T23" s="344"/>
      <c r="U23" s="350"/>
      <c r="V23" s="351"/>
      <c r="W23" s="351"/>
      <c r="X23" s="351"/>
      <c r="Y23" s="351"/>
      <c r="Z23" s="351"/>
      <c r="AA23" s="351"/>
      <c r="AB23" s="351"/>
      <c r="AC23" s="352"/>
      <c r="AD23" s="354">
        <f>IF(EXACT(AD22,AG22),0,HOUR(AG22-AD22)+MINUTE(AG22-AD22)/60)-IF(EXACT(AI23,"休憩"),1,0)</f>
        <v>0</v>
      </c>
      <c r="AE23" s="355"/>
      <c r="AF23" s="355"/>
      <c r="AG23" s="355"/>
      <c r="AH23" s="200" t="s">
        <v>68</v>
      </c>
      <c r="AI23" s="358" t="str">
        <f>IF(AND(AD22&lt;TIME(12,0,0),AG22&gt;TIME(13,0,0)),"休憩","")</f>
        <v/>
      </c>
      <c r="AJ23" s="388"/>
    </row>
    <row r="24" spans="1:36" ht="18" customHeight="1">
      <c r="A24" s="341">
        <f>A22+1</f>
        <v>8</v>
      </c>
      <c r="B24" s="343" t="s">
        <v>118</v>
      </c>
      <c r="C24" s="347" t="str">
        <f>IF(L25&gt;0,②短期雇用!$C$22,"")</f>
        <v/>
      </c>
      <c r="D24" s="348"/>
      <c r="E24" s="348"/>
      <c r="F24" s="348"/>
      <c r="G24" s="348"/>
      <c r="H24" s="348"/>
      <c r="I24" s="348"/>
      <c r="J24" s="348"/>
      <c r="K24" s="349"/>
      <c r="L24" s="345" t="s">
        <v>179</v>
      </c>
      <c r="M24" s="346"/>
      <c r="N24" s="199" t="s">
        <v>67</v>
      </c>
      <c r="O24" s="345" t="s">
        <v>179</v>
      </c>
      <c r="P24" s="346"/>
      <c r="Q24" s="358" t="str">
        <f>IF(AND(L24&lt;TIME(12,0,0),O24&gt;TIME(13,0,0)),"12:00~13:00","")</f>
        <v/>
      </c>
      <c r="R24" s="359"/>
      <c r="S24" s="356">
        <f>S22+1</f>
        <v>24</v>
      </c>
      <c r="T24" s="343" t="s">
        <v>144</v>
      </c>
      <c r="U24" s="347" t="str">
        <f>IF(AD25&gt;0,②短期雇用!$C$22,"")</f>
        <v/>
      </c>
      <c r="V24" s="348"/>
      <c r="W24" s="348"/>
      <c r="X24" s="348"/>
      <c r="Y24" s="348"/>
      <c r="Z24" s="348"/>
      <c r="AA24" s="348"/>
      <c r="AB24" s="348"/>
      <c r="AC24" s="349"/>
      <c r="AD24" s="345" t="s">
        <v>120</v>
      </c>
      <c r="AE24" s="346"/>
      <c r="AF24" s="199" t="s">
        <v>67</v>
      </c>
      <c r="AG24" s="345" t="s">
        <v>120</v>
      </c>
      <c r="AH24" s="346"/>
      <c r="AI24" s="358" t="str">
        <f>IF(AND(AD24&lt;TIME(12,0,0),AG24&gt;TIME(13,0,0)),"12:00~13:00","")</f>
        <v/>
      </c>
      <c r="AJ24" s="388"/>
    </row>
    <row r="25" spans="1:36" ht="9" customHeight="1">
      <c r="A25" s="342"/>
      <c r="B25" s="344"/>
      <c r="C25" s="350"/>
      <c r="D25" s="351"/>
      <c r="E25" s="351"/>
      <c r="F25" s="351"/>
      <c r="G25" s="351"/>
      <c r="H25" s="351"/>
      <c r="I25" s="351"/>
      <c r="J25" s="351"/>
      <c r="K25" s="352"/>
      <c r="L25" s="354">
        <f>IF(EXACT(L24,O24),0,HOUR(O24-L24)+MINUTE(O24-L24)/60)-IF(EXACT(Q25,"休憩"),1,0)</f>
        <v>0</v>
      </c>
      <c r="M25" s="355"/>
      <c r="N25" s="355"/>
      <c r="O25" s="355"/>
      <c r="P25" s="200" t="s">
        <v>146</v>
      </c>
      <c r="Q25" s="358" t="str">
        <f>IF(AND(L24&lt;TIME(12,0,0),O24&gt;TIME(13,0,0)),"休憩","")</f>
        <v/>
      </c>
      <c r="R25" s="359"/>
      <c r="S25" s="357"/>
      <c r="T25" s="344"/>
      <c r="U25" s="350"/>
      <c r="V25" s="351"/>
      <c r="W25" s="351"/>
      <c r="X25" s="351"/>
      <c r="Y25" s="351"/>
      <c r="Z25" s="351"/>
      <c r="AA25" s="351"/>
      <c r="AB25" s="351"/>
      <c r="AC25" s="352"/>
      <c r="AD25" s="354">
        <f>IF(EXACT(AD24,AG24),0,HOUR(AG24-AD24)+MINUTE(AG24-AD24)/60)-IF(EXACT(AI25,"休憩"),1,0)</f>
        <v>0</v>
      </c>
      <c r="AE25" s="355"/>
      <c r="AF25" s="355"/>
      <c r="AG25" s="355"/>
      <c r="AH25" s="200" t="s">
        <v>68</v>
      </c>
      <c r="AI25" s="358" t="str">
        <f>IF(AND(AD24&lt;TIME(12,0,0),AG24&gt;TIME(13,0,0)),"休憩","")</f>
        <v/>
      </c>
      <c r="AJ25" s="388"/>
    </row>
    <row r="26" spans="1:36" ht="18" customHeight="1">
      <c r="A26" s="341">
        <f>A24+1</f>
        <v>9</v>
      </c>
      <c r="B26" s="343" t="s">
        <v>118</v>
      </c>
      <c r="C26" s="347" t="str">
        <f>IF(L27&gt;0,②短期雇用!$C$22,"")</f>
        <v/>
      </c>
      <c r="D26" s="348"/>
      <c r="E26" s="348"/>
      <c r="F26" s="348"/>
      <c r="G26" s="348"/>
      <c r="H26" s="348"/>
      <c r="I26" s="348"/>
      <c r="J26" s="348"/>
      <c r="K26" s="349"/>
      <c r="L26" s="345" t="s">
        <v>120</v>
      </c>
      <c r="M26" s="346"/>
      <c r="N26" s="199" t="s">
        <v>67</v>
      </c>
      <c r="O26" s="345" t="s">
        <v>120</v>
      </c>
      <c r="P26" s="346"/>
      <c r="Q26" s="358" t="str">
        <f>IF(AND(L26&lt;TIME(12,0,0),O26&gt;TIME(13,0,0)),"12:00~13:00","")</f>
        <v/>
      </c>
      <c r="R26" s="359"/>
      <c r="S26" s="356">
        <f>S24+1</f>
        <v>25</v>
      </c>
      <c r="T26" s="343" t="s">
        <v>144</v>
      </c>
      <c r="U26" s="347" t="str">
        <f>IF(AD27&gt;0,②短期雇用!$C$22,"")</f>
        <v/>
      </c>
      <c r="V26" s="348"/>
      <c r="W26" s="348"/>
      <c r="X26" s="348"/>
      <c r="Y26" s="348"/>
      <c r="Z26" s="348"/>
      <c r="AA26" s="348"/>
      <c r="AB26" s="348"/>
      <c r="AC26" s="349"/>
      <c r="AD26" s="345" t="s">
        <v>179</v>
      </c>
      <c r="AE26" s="346"/>
      <c r="AF26" s="199" t="s">
        <v>67</v>
      </c>
      <c r="AG26" s="345" t="s">
        <v>179</v>
      </c>
      <c r="AH26" s="346"/>
      <c r="AI26" s="358" t="str">
        <f>IF(AND(AD26&lt;TIME(12,0,0),AG26&gt;TIME(13,0,0)),"12:00~13:00","")</f>
        <v/>
      </c>
      <c r="AJ26" s="388"/>
    </row>
    <row r="27" spans="1:36" ht="9" customHeight="1">
      <c r="A27" s="342"/>
      <c r="B27" s="344"/>
      <c r="C27" s="350"/>
      <c r="D27" s="351"/>
      <c r="E27" s="351"/>
      <c r="F27" s="351"/>
      <c r="G27" s="351"/>
      <c r="H27" s="351"/>
      <c r="I27" s="351"/>
      <c r="J27" s="351"/>
      <c r="K27" s="352"/>
      <c r="L27" s="354">
        <f>IF(EXACT(L26,O26),0,HOUR(O26-L26)+MINUTE(O26-L26)/60)-IF(EXACT(Q27,"休憩"),1,0)</f>
        <v>0</v>
      </c>
      <c r="M27" s="355"/>
      <c r="N27" s="355"/>
      <c r="O27" s="355"/>
      <c r="P27" s="200" t="s">
        <v>146</v>
      </c>
      <c r="Q27" s="358" t="str">
        <f>IF(AND(L26&lt;TIME(12,0,0),O26&gt;TIME(13,0,0)),"休憩","")</f>
        <v/>
      </c>
      <c r="R27" s="359"/>
      <c r="S27" s="357"/>
      <c r="T27" s="344"/>
      <c r="U27" s="350"/>
      <c r="V27" s="351"/>
      <c r="W27" s="351"/>
      <c r="X27" s="351"/>
      <c r="Y27" s="351"/>
      <c r="Z27" s="351"/>
      <c r="AA27" s="351"/>
      <c r="AB27" s="351"/>
      <c r="AC27" s="352"/>
      <c r="AD27" s="354">
        <f>IF(EXACT(AD26,AG26),0,HOUR(AG26-AD26)+MINUTE(AG26-AD26)/60)-IF(EXACT(AI27,"休憩"),1,0)</f>
        <v>0</v>
      </c>
      <c r="AE27" s="355"/>
      <c r="AF27" s="355"/>
      <c r="AG27" s="355"/>
      <c r="AH27" s="200" t="s">
        <v>68</v>
      </c>
      <c r="AI27" s="358" t="str">
        <f>IF(AND(AD26&lt;TIME(12,0,0),AG26&gt;TIME(13,0,0)),"休憩","")</f>
        <v/>
      </c>
      <c r="AJ27" s="388"/>
    </row>
    <row r="28" spans="1:36" ht="18" customHeight="1">
      <c r="A28" s="341">
        <f>A26+1</f>
        <v>10</v>
      </c>
      <c r="B28" s="343" t="s">
        <v>118</v>
      </c>
      <c r="C28" s="347" t="str">
        <f>IF(L29&gt;0,②短期雇用!$C$22,"")</f>
        <v/>
      </c>
      <c r="D28" s="348"/>
      <c r="E28" s="348"/>
      <c r="F28" s="348"/>
      <c r="G28" s="348"/>
      <c r="H28" s="348"/>
      <c r="I28" s="348"/>
      <c r="J28" s="348"/>
      <c r="K28" s="349"/>
      <c r="L28" s="345" t="s">
        <v>120</v>
      </c>
      <c r="M28" s="346"/>
      <c r="N28" s="199" t="s">
        <v>67</v>
      </c>
      <c r="O28" s="345" t="s">
        <v>120</v>
      </c>
      <c r="P28" s="346"/>
      <c r="Q28" s="358" t="str">
        <f>IF(AND(L28&lt;TIME(12,0,0),O28&gt;TIME(13,0,0)),"12:00~13:00","")</f>
        <v/>
      </c>
      <c r="R28" s="359"/>
      <c r="S28" s="356">
        <f>S26+1</f>
        <v>26</v>
      </c>
      <c r="T28" s="343" t="s">
        <v>144</v>
      </c>
      <c r="U28" s="347" t="str">
        <f>IF(AD29&gt;0,②短期雇用!$C$22,"")</f>
        <v/>
      </c>
      <c r="V28" s="348"/>
      <c r="W28" s="348"/>
      <c r="X28" s="348"/>
      <c r="Y28" s="348"/>
      <c r="Z28" s="348"/>
      <c r="AA28" s="348"/>
      <c r="AB28" s="348"/>
      <c r="AC28" s="349"/>
      <c r="AD28" s="345" t="s">
        <v>179</v>
      </c>
      <c r="AE28" s="346"/>
      <c r="AF28" s="199" t="s">
        <v>67</v>
      </c>
      <c r="AG28" s="345" t="s">
        <v>179</v>
      </c>
      <c r="AH28" s="346"/>
      <c r="AI28" s="358" t="str">
        <f>IF(AND(AD28&lt;TIME(12,0,0),AG28&gt;TIME(13,0,0)),"12:00~13:00","")</f>
        <v/>
      </c>
      <c r="AJ28" s="388"/>
    </row>
    <row r="29" spans="1:36" ht="9" customHeight="1">
      <c r="A29" s="342"/>
      <c r="B29" s="344"/>
      <c r="C29" s="350"/>
      <c r="D29" s="351"/>
      <c r="E29" s="351"/>
      <c r="F29" s="351"/>
      <c r="G29" s="351"/>
      <c r="H29" s="351"/>
      <c r="I29" s="351"/>
      <c r="J29" s="351"/>
      <c r="K29" s="352"/>
      <c r="L29" s="354">
        <f>IF(EXACT(L28,O28),0,HOUR(O28-L28)+MINUTE(O28-L28)/60)-IF(EXACT(Q29,"休憩"),1,0)</f>
        <v>0</v>
      </c>
      <c r="M29" s="355"/>
      <c r="N29" s="355"/>
      <c r="O29" s="355"/>
      <c r="P29" s="200" t="s">
        <v>68</v>
      </c>
      <c r="Q29" s="358" t="str">
        <f>IF(AND(L28&lt;TIME(12,0,0),O28&gt;TIME(13,0,0)),"休憩","")</f>
        <v/>
      </c>
      <c r="R29" s="359"/>
      <c r="S29" s="357"/>
      <c r="T29" s="344"/>
      <c r="U29" s="350"/>
      <c r="V29" s="351"/>
      <c r="W29" s="351"/>
      <c r="X29" s="351"/>
      <c r="Y29" s="351"/>
      <c r="Z29" s="351"/>
      <c r="AA29" s="351"/>
      <c r="AB29" s="351"/>
      <c r="AC29" s="352"/>
      <c r="AD29" s="354">
        <f>IF(EXACT(AD28,AG28),0,HOUR(AG28-AD28)+MINUTE(AG28-AD28)/60)-IF(EXACT(AI29,"休憩"),1,0)</f>
        <v>0</v>
      </c>
      <c r="AE29" s="355"/>
      <c r="AF29" s="355"/>
      <c r="AG29" s="355"/>
      <c r="AH29" s="200" t="s">
        <v>68</v>
      </c>
      <c r="AI29" s="358" t="str">
        <f>IF(AND(AD28&lt;TIME(12,0,0),AG28&gt;TIME(13,0,0)),"休憩","")</f>
        <v/>
      </c>
      <c r="AJ29" s="388"/>
    </row>
    <row r="30" spans="1:36" ht="18" customHeight="1">
      <c r="A30" s="341">
        <f>A28+1</f>
        <v>11</v>
      </c>
      <c r="B30" s="343" t="s">
        <v>118</v>
      </c>
      <c r="C30" s="347" t="str">
        <f>IF(L31&gt;0,②短期雇用!$C$22,"")</f>
        <v/>
      </c>
      <c r="D30" s="348"/>
      <c r="E30" s="348"/>
      <c r="F30" s="348"/>
      <c r="G30" s="348"/>
      <c r="H30" s="348"/>
      <c r="I30" s="348"/>
      <c r="J30" s="348"/>
      <c r="K30" s="349"/>
      <c r="L30" s="345" t="s">
        <v>179</v>
      </c>
      <c r="M30" s="346"/>
      <c r="N30" s="199" t="s">
        <v>67</v>
      </c>
      <c r="O30" s="345" t="s">
        <v>179</v>
      </c>
      <c r="P30" s="346"/>
      <c r="Q30" s="358" t="str">
        <f>IF(AND(L30&lt;TIME(12,0,0),O30&gt;TIME(13,0,0)),"12:00~13:00","")</f>
        <v/>
      </c>
      <c r="R30" s="359"/>
      <c r="S30" s="356">
        <f>S28+1</f>
        <v>27</v>
      </c>
      <c r="T30" s="343" t="s">
        <v>144</v>
      </c>
      <c r="U30" s="347" t="str">
        <f>IF(AD31&gt;0,②短期雇用!$C$22,"")</f>
        <v/>
      </c>
      <c r="V30" s="348"/>
      <c r="W30" s="348"/>
      <c r="X30" s="348"/>
      <c r="Y30" s="348"/>
      <c r="Z30" s="348"/>
      <c r="AA30" s="348"/>
      <c r="AB30" s="348"/>
      <c r="AC30" s="349"/>
      <c r="AD30" s="345" t="s">
        <v>179</v>
      </c>
      <c r="AE30" s="346"/>
      <c r="AF30" s="199" t="s">
        <v>67</v>
      </c>
      <c r="AG30" s="345" t="s">
        <v>179</v>
      </c>
      <c r="AH30" s="346"/>
      <c r="AI30" s="358" t="str">
        <f>IF(AND(AD30&lt;TIME(12,0,0),AG30&gt;TIME(13,0,0)),"12:00~13:00","")</f>
        <v/>
      </c>
      <c r="AJ30" s="388"/>
    </row>
    <row r="31" spans="1:36" ht="9" customHeight="1">
      <c r="A31" s="342"/>
      <c r="B31" s="344"/>
      <c r="C31" s="350"/>
      <c r="D31" s="351"/>
      <c r="E31" s="351"/>
      <c r="F31" s="351"/>
      <c r="G31" s="351"/>
      <c r="H31" s="351"/>
      <c r="I31" s="351"/>
      <c r="J31" s="351"/>
      <c r="K31" s="352"/>
      <c r="L31" s="354">
        <f>IF(EXACT(L30,O30),0,HOUR(O30-L30)+MINUTE(O30-L30)/60)-IF(EXACT(Q31,"休憩"),1,0)</f>
        <v>0</v>
      </c>
      <c r="M31" s="355"/>
      <c r="N31" s="355"/>
      <c r="O31" s="355"/>
      <c r="P31" s="200" t="s">
        <v>68</v>
      </c>
      <c r="Q31" s="358" t="str">
        <f>IF(AND(L30&lt;TIME(12,0,0),O30&gt;TIME(13,0,0)),"休憩","")</f>
        <v/>
      </c>
      <c r="R31" s="359"/>
      <c r="S31" s="357"/>
      <c r="T31" s="344"/>
      <c r="U31" s="350"/>
      <c r="V31" s="351"/>
      <c r="W31" s="351"/>
      <c r="X31" s="351"/>
      <c r="Y31" s="351"/>
      <c r="Z31" s="351"/>
      <c r="AA31" s="351"/>
      <c r="AB31" s="351"/>
      <c r="AC31" s="352"/>
      <c r="AD31" s="354">
        <f>IF(EXACT(AD30,AG30),0,HOUR(AG30-AD30)+MINUTE(AG30-AD30)/60)-IF(EXACT(AI31,"休憩"),1,0)</f>
        <v>0</v>
      </c>
      <c r="AE31" s="355"/>
      <c r="AF31" s="355"/>
      <c r="AG31" s="355"/>
      <c r="AH31" s="200" t="s">
        <v>68</v>
      </c>
      <c r="AI31" s="358" t="str">
        <f>IF(AND(AD30&lt;TIME(12,0,0),AG30&gt;TIME(13,0,0)),"休憩","")</f>
        <v/>
      </c>
      <c r="AJ31" s="388"/>
    </row>
    <row r="32" spans="1:36" ht="18" customHeight="1">
      <c r="A32" s="341">
        <f>A30+1</f>
        <v>12</v>
      </c>
      <c r="B32" s="343" t="s">
        <v>118</v>
      </c>
      <c r="C32" s="347" t="str">
        <f>IF(L33&gt;0,②短期雇用!$C$22,"")</f>
        <v/>
      </c>
      <c r="D32" s="348"/>
      <c r="E32" s="348"/>
      <c r="F32" s="348"/>
      <c r="G32" s="348"/>
      <c r="H32" s="348"/>
      <c r="I32" s="348"/>
      <c r="J32" s="348"/>
      <c r="K32" s="349"/>
      <c r="L32" s="345" t="s">
        <v>179</v>
      </c>
      <c r="M32" s="346"/>
      <c r="N32" s="199" t="s">
        <v>67</v>
      </c>
      <c r="O32" s="345" t="s">
        <v>179</v>
      </c>
      <c r="P32" s="346"/>
      <c r="Q32" s="358" t="str">
        <f>IF(AND(L32&lt;TIME(12,0,0),O32&gt;TIME(13,0,0)),"12:00~13:00","")</f>
        <v/>
      </c>
      <c r="R32" s="359"/>
      <c r="S32" s="356">
        <f>S30+1</f>
        <v>28</v>
      </c>
      <c r="T32" s="343" t="s">
        <v>144</v>
      </c>
      <c r="U32" s="347" t="str">
        <f>IF(AD33&gt;0,②短期雇用!$C$22,"")</f>
        <v/>
      </c>
      <c r="V32" s="348"/>
      <c r="W32" s="348"/>
      <c r="X32" s="348"/>
      <c r="Y32" s="348"/>
      <c r="Z32" s="348"/>
      <c r="AA32" s="348"/>
      <c r="AB32" s="348"/>
      <c r="AC32" s="349"/>
      <c r="AD32" s="345" t="s">
        <v>179</v>
      </c>
      <c r="AE32" s="346"/>
      <c r="AF32" s="199" t="s">
        <v>67</v>
      </c>
      <c r="AG32" s="345" t="s">
        <v>179</v>
      </c>
      <c r="AH32" s="346"/>
      <c r="AI32" s="358" t="str">
        <f>IF(AND(AD32&lt;TIME(12,0,0),AG32&gt;TIME(13,0,0)),"12:00~13:00","")</f>
        <v/>
      </c>
      <c r="AJ32" s="388"/>
    </row>
    <row r="33" spans="1:36" ht="9" customHeight="1">
      <c r="A33" s="342"/>
      <c r="B33" s="344"/>
      <c r="C33" s="350"/>
      <c r="D33" s="351"/>
      <c r="E33" s="351"/>
      <c r="F33" s="351"/>
      <c r="G33" s="351"/>
      <c r="H33" s="351"/>
      <c r="I33" s="351"/>
      <c r="J33" s="351"/>
      <c r="K33" s="352"/>
      <c r="L33" s="354">
        <f>IF(EXACT(L32,O32),0,HOUR(O32-L32)+MINUTE(O32-L32)/60)-IF(EXACT(Q33,"休憩"),1,0)</f>
        <v>0</v>
      </c>
      <c r="M33" s="355"/>
      <c r="N33" s="355"/>
      <c r="O33" s="355"/>
      <c r="P33" s="200" t="s">
        <v>68</v>
      </c>
      <c r="Q33" s="358" t="str">
        <f>IF(AND(L32&lt;TIME(12,0,0),O32&gt;TIME(13,0,0)),"休憩","")</f>
        <v/>
      </c>
      <c r="R33" s="359"/>
      <c r="S33" s="357"/>
      <c r="T33" s="344"/>
      <c r="U33" s="350"/>
      <c r="V33" s="351"/>
      <c r="W33" s="351"/>
      <c r="X33" s="351"/>
      <c r="Y33" s="351"/>
      <c r="Z33" s="351"/>
      <c r="AA33" s="351"/>
      <c r="AB33" s="351"/>
      <c r="AC33" s="352"/>
      <c r="AD33" s="354">
        <f>IF(EXACT(AD32,AG32),0,HOUR(AG32-AD32)+MINUTE(AG32-AD32)/60)-IF(EXACT(AI33,"休憩"),1,0)</f>
        <v>0</v>
      </c>
      <c r="AE33" s="355"/>
      <c r="AF33" s="355"/>
      <c r="AG33" s="355"/>
      <c r="AH33" s="200" t="s">
        <v>68</v>
      </c>
      <c r="AI33" s="358" t="str">
        <f>IF(AND(AD32&lt;TIME(12,0,0),AG32&gt;TIME(13,0,0)),"休憩","")</f>
        <v/>
      </c>
      <c r="AJ33" s="388"/>
    </row>
    <row r="34" spans="1:36" ht="18" customHeight="1">
      <c r="A34" s="341">
        <f>A32+1</f>
        <v>13</v>
      </c>
      <c r="B34" s="343" t="s">
        <v>118</v>
      </c>
      <c r="C34" s="347" t="str">
        <f>IF(L35&gt;0,②短期雇用!$C$22,"")</f>
        <v/>
      </c>
      <c r="D34" s="348"/>
      <c r="E34" s="348"/>
      <c r="F34" s="348"/>
      <c r="G34" s="348"/>
      <c r="H34" s="348"/>
      <c r="I34" s="348"/>
      <c r="J34" s="348"/>
      <c r="K34" s="349"/>
      <c r="L34" s="345" t="s">
        <v>179</v>
      </c>
      <c r="M34" s="346"/>
      <c r="N34" s="199" t="s">
        <v>67</v>
      </c>
      <c r="O34" s="345" t="s">
        <v>179</v>
      </c>
      <c r="P34" s="346"/>
      <c r="Q34" s="358" t="str">
        <f>IF(AND(L34&lt;TIME(12,0,0),O34&gt;TIME(13,0,0)),"12:00~13:00","")</f>
        <v/>
      </c>
      <c r="R34" s="359"/>
      <c r="S34" s="356">
        <f>S32+1</f>
        <v>29</v>
      </c>
      <c r="T34" s="343" t="s">
        <v>144</v>
      </c>
      <c r="U34" s="347" t="str">
        <f>IF(AD35&gt;0,②短期雇用!$C$22,"")</f>
        <v/>
      </c>
      <c r="V34" s="348"/>
      <c r="W34" s="348"/>
      <c r="X34" s="348"/>
      <c r="Y34" s="348"/>
      <c r="Z34" s="348"/>
      <c r="AA34" s="348"/>
      <c r="AB34" s="348"/>
      <c r="AC34" s="349"/>
      <c r="AD34" s="345" t="s">
        <v>179</v>
      </c>
      <c r="AE34" s="346"/>
      <c r="AF34" s="199" t="s">
        <v>67</v>
      </c>
      <c r="AG34" s="345" t="s">
        <v>179</v>
      </c>
      <c r="AH34" s="346"/>
      <c r="AI34" s="358" t="str">
        <f>IF(AND(AD34&lt;TIME(12,0,0),AG34&gt;TIME(13,0,0)),"12:00~13:00","")</f>
        <v/>
      </c>
      <c r="AJ34" s="388"/>
    </row>
    <row r="35" spans="1:36" ht="9" customHeight="1">
      <c r="A35" s="342"/>
      <c r="B35" s="344"/>
      <c r="C35" s="350"/>
      <c r="D35" s="351"/>
      <c r="E35" s="351"/>
      <c r="F35" s="351"/>
      <c r="G35" s="351"/>
      <c r="H35" s="351"/>
      <c r="I35" s="351"/>
      <c r="J35" s="351"/>
      <c r="K35" s="352"/>
      <c r="L35" s="354">
        <f>IF(EXACT(L34,O34),0,HOUR(O34-L34)+MINUTE(O34-L34)/60)-IF(EXACT(Q35,"休憩"),1,0)</f>
        <v>0</v>
      </c>
      <c r="M35" s="355"/>
      <c r="N35" s="355"/>
      <c r="O35" s="355"/>
      <c r="P35" s="200" t="s">
        <v>68</v>
      </c>
      <c r="Q35" s="358" t="str">
        <f>IF(AND(L34&lt;TIME(12,0,0),O34&gt;TIME(13,0,0)),"休憩","")</f>
        <v/>
      </c>
      <c r="R35" s="359"/>
      <c r="S35" s="357"/>
      <c r="T35" s="344"/>
      <c r="U35" s="350"/>
      <c r="V35" s="351"/>
      <c r="W35" s="351"/>
      <c r="X35" s="351"/>
      <c r="Y35" s="351"/>
      <c r="Z35" s="351"/>
      <c r="AA35" s="351"/>
      <c r="AB35" s="351"/>
      <c r="AC35" s="352"/>
      <c r="AD35" s="354">
        <f>IF(EXACT(AD34,AG34),0,HOUR(AG34-AD34)+MINUTE(AG34-AD34)/60)-IF(EXACT(AI35,"休憩"),1,0)</f>
        <v>0</v>
      </c>
      <c r="AE35" s="355"/>
      <c r="AF35" s="355"/>
      <c r="AG35" s="355"/>
      <c r="AH35" s="200" t="s">
        <v>146</v>
      </c>
      <c r="AI35" s="358" t="str">
        <f>IF(AND(AD34&lt;TIME(12,0,0),AG34&gt;TIME(13,0,0)),"休憩","")</f>
        <v/>
      </c>
      <c r="AJ35" s="388"/>
    </row>
    <row r="36" spans="1:36" ht="18" customHeight="1">
      <c r="A36" s="341">
        <f>A34+1</f>
        <v>14</v>
      </c>
      <c r="B36" s="343" t="s">
        <v>118</v>
      </c>
      <c r="C36" s="347" t="str">
        <f>IF(L37&gt;0,②短期雇用!$C$22,"")</f>
        <v/>
      </c>
      <c r="D36" s="348"/>
      <c r="E36" s="348"/>
      <c r="F36" s="348"/>
      <c r="G36" s="348"/>
      <c r="H36" s="348"/>
      <c r="I36" s="348"/>
      <c r="J36" s="348"/>
      <c r="K36" s="349"/>
      <c r="L36" s="345" t="s">
        <v>179</v>
      </c>
      <c r="M36" s="346"/>
      <c r="N36" s="199" t="s">
        <v>67</v>
      </c>
      <c r="O36" s="345" t="s">
        <v>179</v>
      </c>
      <c r="P36" s="346"/>
      <c r="Q36" s="358" t="str">
        <f>IF(AND(L36&lt;TIME(12,0,0),O36&gt;TIME(13,0,0)),"12:00~13:00","")</f>
        <v/>
      </c>
      <c r="R36" s="359"/>
      <c r="S36" s="356">
        <f>S34+1</f>
        <v>30</v>
      </c>
      <c r="T36" s="343" t="s">
        <v>144</v>
      </c>
      <c r="U36" s="347" t="str">
        <f>IF(AD37&gt;0,②短期雇用!$C$22,"")</f>
        <v/>
      </c>
      <c r="V36" s="348"/>
      <c r="W36" s="348"/>
      <c r="X36" s="348"/>
      <c r="Y36" s="348"/>
      <c r="Z36" s="348"/>
      <c r="AA36" s="348"/>
      <c r="AB36" s="348"/>
      <c r="AC36" s="349"/>
      <c r="AD36" s="345" t="s">
        <v>120</v>
      </c>
      <c r="AE36" s="346"/>
      <c r="AF36" s="199" t="s">
        <v>67</v>
      </c>
      <c r="AG36" s="345" t="s">
        <v>120</v>
      </c>
      <c r="AH36" s="346"/>
      <c r="AI36" s="358" t="str">
        <f>IF(AND(AD36&lt;TIME(12,0,0),AG36&gt;TIME(13,0,0)),"12:00~13:00","")</f>
        <v/>
      </c>
      <c r="AJ36" s="388"/>
    </row>
    <row r="37" spans="1:36" ht="9" customHeight="1">
      <c r="A37" s="342"/>
      <c r="B37" s="344"/>
      <c r="C37" s="350"/>
      <c r="D37" s="351"/>
      <c r="E37" s="351"/>
      <c r="F37" s="351"/>
      <c r="G37" s="351"/>
      <c r="H37" s="351"/>
      <c r="I37" s="351"/>
      <c r="J37" s="351"/>
      <c r="K37" s="352"/>
      <c r="L37" s="354">
        <f>IF(EXACT(L36,O36),0,HOUR(O36-L36)+MINUTE(O36-L36)/60)-IF(EXACT(Q37,"休憩"),1,0)</f>
        <v>0</v>
      </c>
      <c r="M37" s="355"/>
      <c r="N37" s="355"/>
      <c r="O37" s="355"/>
      <c r="P37" s="200" t="s">
        <v>68</v>
      </c>
      <c r="Q37" s="358" t="str">
        <f>IF(AND(L36&lt;TIME(12,0,0),O36&gt;TIME(13,0,0)),"休憩","")</f>
        <v/>
      </c>
      <c r="R37" s="359"/>
      <c r="S37" s="357"/>
      <c r="T37" s="344"/>
      <c r="U37" s="350"/>
      <c r="V37" s="351"/>
      <c r="W37" s="351"/>
      <c r="X37" s="351"/>
      <c r="Y37" s="351"/>
      <c r="Z37" s="351"/>
      <c r="AA37" s="351"/>
      <c r="AB37" s="351"/>
      <c r="AC37" s="352"/>
      <c r="AD37" s="354">
        <f>IF(EXACT(AD36,AG36),0,HOUR(AG36-AD36)+MINUTE(AG36-AD36)/60)-IF(EXACT(AI37,"休憩"),1,0)</f>
        <v>0</v>
      </c>
      <c r="AE37" s="355"/>
      <c r="AF37" s="355"/>
      <c r="AG37" s="355"/>
      <c r="AH37" s="200" t="s">
        <v>146</v>
      </c>
      <c r="AI37" s="358" t="str">
        <f>IF(AND(AD36&lt;TIME(12,0,0),AG36&gt;TIME(13,0,0)),"休憩","")</f>
        <v/>
      </c>
      <c r="AJ37" s="388"/>
    </row>
    <row r="38" spans="1:36" ht="18" customHeight="1">
      <c r="A38" s="341">
        <f>A36+1</f>
        <v>15</v>
      </c>
      <c r="B38" s="343" t="s">
        <v>118</v>
      </c>
      <c r="C38" s="347" t="str">
        <f>IF(L39&gt;0,②短期雇用!$C$22,"")</f>
        <v/>
      </c>
      <c r="D38" s="348"/>
      <c r="E38" s="348"/>
      <c r="F38" s="348"/>
      <c r="G38" s="348"/>
      <c r="H38" s="348"/>
      <c r="I38" s="348"/>
      <c r="J38" s="348"/>
      <c r="K38" s="349"/>
      <c r="L38" s="345" t="s">
        <v>179</v>
      </c>
      <c r="M38" s="346"/>
      <c r="N38" s="199" t="s">
        <v>67</v>
      </c>
      <c r="O38" s="345" t="s">
        <v>179</v>
      </c>
      <c r="P38" s="346"/>
      <c r="Q38" s="358" t="str">
        <f>IF(AND(L38&lt;TIME(12,0,0),O38&gt;TIME(13,0,0)),"12:00~13:00","")</f>
        <v/>
      </c>
      <c r="R38" s="359"/>
      <c r="S38" s="356">
        <f>S36+1</f>
        <v>31</v>
      </c>
      <c r="T38" s="343" t="s">
        <v>144</v>
      </c>
      <c r="U38" s="347" t="str">
        <f>IF(AD39&gt;0,②短期雇用!$C$22,"")</f>
        <v/>
      </c>
      <c r="V38" s="348"/>
      <c r="W38" s="348"/>
      <c r="X38" s="348"/>
      <c r="Y38" s="348"/>
      <c r="Z38" s="348"/>
      <c r="AA38" s="348"/>
      <c r="AB38" s="348"/>
      <c r="AC38" s="349"/>
      <c r="AD38" s="345" t="s">
        <v>120</v>
      </c>
      <c r="AE38" s="346"/>
      <c r="AF38" s="199" t="s">
        <v>67</v>
      </c>
      <c r="AG38" s="345" t="s">
        <v>120</v>
      </c>
      <c r="AH38" s="346"/>
      <c r="AI38" s="358" t="str">
        <f>IF(AND(AD38&lt;TIME(12,0,0),AG38&gt;TIME(13,0,0)),"12:00~13:00","")</f>
        <v/>
      </c>
      <c r="AJ38" s="388"/>
    </row>
    <row r="39" spans="1:36" ht="9" customHeight="1">
      <c r="A39" s="342"/>
      <c r="B39" s="344"/>
      <c r="C39" s="350"/>
      <c r="D39" s="351"/>
      <c r="E39" s="351"/>
      <c r="F39" s="351"/>
      <c r="G39" s="351"/>
      <c r="H39" s="351"/>
      <c r="I39" s="351"/>
      <c r="J39" s="351"/>
      <c r="K39" s="352"/>
      <c r="L39" s="354">
        <f>IF(EXACT(L38,O38),0,HOUR(O38-L38)+MINUTE(O38-L38)/60)-IF(EXACT(Q39,"休憩"),1,0)</f>
        <v>0</v>
      </c>
      <c r="M39" s="355"/>
      <c r="N39" s="355"/>
      <c r="O39" s="355"/>
      <c r="P39" s="200" t="s">
        <v>146</v>
      </c>
      <c r="Q39" s="358" t="str">
        <f>IF(AND(L38&lt;TIME(12,0,0),O38&gt;TIME(13,0,0)),"休憩","")</f>
        <v/>
      </c>
      <c r="R39" s="359"/>
      <c r="S39" s="357"/>
      <c r="T39" s="344"/>
      <c r="U39" s="350"/>
      <c r="V39" s="351"/>
      <c r="W39" s="351"/>
      <c r="X39" s="351"/>
      <c r="Y39" s="351"/>
      <c r="Z39" s="351"/>
      <c r="AA39" s="351"/>
      <c r="AB39" s="351"/>
      <c r="AC39" s="352"/>
      <c r="AD39" s="354">
        <f>IF(EXACT(AD38,AG38),0,HOUR(AG38-AD38)+MINUTE(AG38-AD38)/60)-IF(EXACT(AI39,"休憩"),1,0)</f>
        <v>0</v>
      </c>
      <c r="AE39" s="355"/>
      <c r="AF39" s="355"/>
      <c r="AG39" s="355"/>
      <c r="AH39" s="200" t="s">
        <v>146</v>
      </c>
      <c r="AI39" s="358" t="str">
        <f>IF(AND(AD38&lt;TIME(12,0,0),AG38&gt;TIME(13,0,0)),"休憩","")</f>
        <v/>
      </c>
      <c r="AJ39" s="388"/>
    </row>
    <row r="40" spans="1:36" ht="18" customHeight="1">
      <c r="A40" s="341">
        <f>A38+1</f>
        <v>16</v>
      </c>
      <c r="B40" s="343" t="s">
        <v>118</v>
      </c>
      <c r="C40" s="347" t="str">
        <f>IF(L41&gt;0,②短期雇用!$C$22,"")</f>
        <v/>
      </c>
      <c r="D40" s="348"/>
      <c r="E40" s="348"/>
      <c r="F40" s="348"/>
      <c r="G40" s="348"/>
      <c r="H40" s="348"/>
      <c r="I40" s="348"/>
      <c r="J40" s="348"/>
      <c r="K40" s="349"/>
      <c r="L40" s="345" t="s">
        <v>120</v>
      </c>
      <c r="M40" s="346"/>
      <c r="N40" s="199" t="s">
        <v>67</v>
      </c>
      <c r="O40" s="345" t="s">
        <v>120</v>
      </c>
      <c r="P40" s="346"/>
      <c r="Q40" s="358" t="str">
        <f>IF(AND(L40&lt;TIME(12,0,0),O40&gt;TIME(13,0,0)),"12:00~13:00","")</f>
        <v/>
      </c>
      <c r="R40" s="359"/>
      <c r="S40" s="356"/>
      <c r="T40" s="343"/>
      <c r="U40" s="407" t="str">
        <f>IF(AD41&gt;0,#REF!,"")</f>
        <v/>
      </c>
      <c r="V40" s="408"/>
      <c r="W40" s="408"/>
      <c r="X40" s="408"/>
      <c r="Y40" s="408"/>
      <c r="Z40" s="408"/>
      <c r="AA40" s="408"/>
      <c r="AB40" s="408"/>
      <c r="AC40" s="409"/>
      <c r="AD40" s="413"/>
      <c r="AE40" s="414"/>
      <c r="AF40" s="78"/>
      <c r="AG40" s="413"/>
      <c r="AH40" s="414"/>
      <c r="AI40" s="430"/>
      <c r="AJ40" s="431"/>
    </row>
    <row r="41" spans="1:36" ht="9" customHeight="1">
      <c r="A41" s="393"/>
      <c r="B41" s="394"/>
      <c r="C41" s="417"/>
      <c r="D41" s="418"/>
      <c r="E41" s="418"/>
      <c r="F41" s="418"/>
      <c r="G41" s="418"/>
      <c r="H41" s="418"/>
      <c r="I41" s="418"/>
      <c r="J41" s="418"/>
      <c r="K41" s="419"/>
      <c r="L41" s="420">
        <f>IF(EXACT(L40,O40),0,HOUR(O40-L40)+MINUTE(O40-L40)/60)-IF(EXACT(Q41,"休憩"),1,0)</f>
        <v>0</v>
      </c>
      <c r="M41" s="421"/>
      <c r="N41" s="421"/>
      <c r="O41" s="421"/>
      <c r="P41" s="201" t="s">
        <v>146</v>
      </c>
      <c r="Q41" s="422" t="str">
        <f>IF(AND(L40&lt;TIME(12,0,0),O40&gt;TIME(13,0,0)),"休憩","")</f>
        <v/>
      </c>
      <c r="R41" s="423"/>
      <c r="S41" s="432"/>
      <c r="T41" s="394"/>
      <c r="U41" s="410"/>
      <c r="V41" s="411"/>
      <c r="W41" s="411"/>
      <c r="X41" s="411"/>
      <c r="Y41" s="411"/>
      <c r="Z41" s="411"/>
      <c r="AA41" s="411"/>
      <c r="AB41" s="411"/>
      <c r="AC41" s="412"/>
      <c r="AD41" s="415"/>
      <c r="AE41" s="416"/>
      <c r="AF41" s="416"/>
      <c r="AG41" s="416"/>
      <c r="AH41" s="13"/>
      <c r="AI41" s="405"/>
      <c r="AJ41" s="406"/>
    </row>
    <row r="42" spans="1:36" ht="12.75" customHeight="1">
      <c r="A42" s="22"/>
      <c r="R42" s="24"/>
      <c r="S42" s="433" t="s">
        <v>45</v>
      </c>
      <c r="T42" s="396"/>
      <c r="U42" s="435">
        <v>965</v>
      </c>
      <c r="V42" s="436"/>
      <c r="W42" s="436"/>
      <c r="X42" s="14"/>
      <c r="Y42" s="395" t="s">
        <v>46</v>
      </c>
      <c r="Z42" s="396"/>
      <c r="AA42" s="424">
        <f>COUNTIF(L11,"&gt;0")+COUNTIF(L13,"&gt;0")+COUNTIF(L15,"&gt;0")+COUNTIF(L17,"&gt;0")+COUNTIF(L19,"&gt;0")+COUNTIF(L21,"&gt;0")+COUNTIF(L23,"&gt;0")+COUNTIF(L25,"&gt;0")+COUNTIF(L27,"&gt;0")+COUNTIF(L29,"&gt;0")+COUNTIF(L31,"&gt;0")+COUNTIF(L33,"&gt;0")+COUNTIF(L35,"&gt;0")+COUNTIF(L37,"&gt;0")+COUNTIF(L39,"&gt;0")+COUNTIF(L41,"&gt;0")+COUNTIF(AD11,"&gt;0")+COUNTIF(AD13,"&gt;0")+COUNTIF(AD15,"&gt;0")+COUNTIF(AD17,"&gt;0")+COUNTIF(AD19,"&gt;0")+COUNTIF(AD21,"&gt;0")+COUNTIF(AD23,"&gt;0")+COUNTIF(AD25,"&gt;0")+COUNTIF(AD27,"&gt;0")+COUNTIF(AD29,"&gt;0")+COUNTIF(AD31,"&gt;0")+COUNTIF(AD33,"&gt;0")+COUNTIF(AD35,"&gt;0")+COUNTIF(AD37,"&gt;0")+COUNTIF(AD39,"&gt;0")+COUNTIF(AD41,"&gt;0")</f>
        <v>0</v>
      </c>
      <c r="AB42" s="425"/>
      <c r="AC42" s="15" t="s">
        <v>47</v>
      </c>
      <c r="AD42" s="399" t="s">
        <v>48</v>
      </c>
      <c r="AE42" s="399"/>
      <c r="AF42" s="426">
        <f>U42*AA43</f>
        <v>0</v>
      </c>
      <c r="AG42" s="427"/>
      <c r="AH42" s="427"/>
      <c r="AI42" s="427"/>
      <c r="AJ42" s="16"/>
    </row>
    <row r="43" spans="1:36">
      <c r="A43" s="22"/>
      <c r="B43" s="33"/>
      <c r="R43" s="24"/>
      <c r="S43" s="434"/>
      <c r="T43" s="398"/>
      <c r="U43" s="437"/>
      <c r="V43" s="438"/>
      <c r="W43" s="438"/>
      <c r="X43" s="20" t="s">
        <v>49</v>
      </c>
      <c r="Y43" s="397"/>
      <c r="Z43" s="398"/>
      <c r="AA43" s="458">
        <f>L11+L13+L15+L17+L19+L21+L23+L25+L27+L29+L31+L33+L35+L37+L39+L41+AD11+AD13+AD15+AD17+AD19+AD21+AD23+AD25+AD27+AD29+AD31+AD33+AD35+AD37+AD39</f>
        <v>0</v>
      </c>
      <c r="AB43" s="459"/>
      <c r="AC43" s="79" t="s">
        <v>50</v>
      </c>
      <c r="AD43" s="400"/>
      <c r="AE43" s="400"/>
      <c r="AF43" s="428"/>
      <c r="AG43" s="429"/>
      <c r="AH43" s="429"/>
      <c r="AI43" s="429"/>
      <c r="AJ43" s="21" t="s">
        <v>49</v>
      </c>
    </row>
    <row r="44" spans="1:36">
      <c r="A44" s="22"/>
      <c r="D44" s="401"/>
      <c r="E44" s="401"/>
      <c r="F44" s="402" t="s">
        <v>112</v>
      </c>
      <c r="G44" s="402"/>
      <c r="H44" s="402"/>
      <c r="I44" s="402"/>
      <c r="J44" s="402"/>
      <c r="K44" s="402"/>
      <c r="L44" s="402"/>
      <c r="M44" s="402"/>
      <c r="N44" s="402"/>
      <c r="O44" s="402"/>
      <c r="P44" s="402"/>
      <c r="Q44" s="402"/>
      <c r="R44" s="24"/>
      <c r="S44" s="25"/>
      <c r="T44" s="460" t="s">
        <v>63</v>
      </c>
      <c r="U44" s="461"/>
      <c r="V44" s="461"/>
      <c r="W44" s="461"/>
      <c r="X44" s="461"/>
      <c r="Y44" s="461"/>
      <c r="Z44" s="461"/>
      <c r="AA44" s="461"/>
      <c r="AB44" s="461"/>
      <c r="AC44" s="461"/>
      <c r="AD44" s="461"/>
      <c r="AE44" s="461"/>
      <c r="AF44" s="461"/>
      <c r="AG44" s="461"/>
      <c r="AH44" s="461"/>
      <c r="AI44" s="461"/>
      <c r="AJ44" s="26"/>
    </row>
    <row r="45" spans="1:36">
      <c r="A45" s="22"/>
      <c r="R45" s="24"/>
      <c r="S45" s="25"/>
      <c r="T45" s="462"/>
      <c r="U45" s="462"/>
      <c r="V45" s="462"/>
      <c r="W45" s="462"/>
      <c r="X45" s="462"/>
      <c r="Y45" s="462"/>
      <c r="Z45" s="462"/>
      <c r="AA45" s="462"/>
      <c r="AB45" s="462"/>
      <c r="AC45" s="462"/>
      <c r="AD45" s="462"/>
      <c r="AE45" s="462"/>
      <c r="AF45" s="462"/>
      <c r="AG45" s="462"/>
      <c r="AH45" s="462"/>
      <c r="AI45" s="462"/>
      <c r="AJ45" s="26"/>
    </row>
    <row r="46" spans="1:36" ht="14.4">
      <c r="A46" s="22"/>
      <c r="D46" s="81"/>
      <c r="E46" s="81"/>
      <c r="F46" s="81"/>
      <c r="G46" s="81"/>
      <c r="H46" s="81"/>
      <c r="I46" s="81"/>
      <c r="J46" s="81"/>
      <c r="K46" s="81"/>
      <c r="L46" s="81"/>
      <c r="M46" s="81"/>
      <c r="N46" s="81"/>
      <c r="O46" s="81"/>
      <c r="P46" s="81"/>
      <c r="R46" s="24"/>
      <c r="S46" s="25"/>
      <c r="T46" s="401" t="s">
        <v>55</v>
      </c>
      <c r="U46" s="463"/>
      <c r="V46" s="403" t="s">
        <v>113</v>
      </c>
      <c r="W46" s="403"/>
      <c r="X46" s="403"/>
      <c r="Y46" s="403"/>
      <c r="Z46" s="403"/>
      <c r="AA46" s="403"/>
      <c r="AB46" s="403"/>
      <c r="AC46" s="403"/>
      <c r="AD46" s="403"/>
      <c r="AE46" s="403"/>
      <c r="AF46" s="403"/>
      <c r="AG46" s="403"/>
      <c r="AH46"/>
      <c r="AI46"/>
      <c r="AJ46" s="26"/>
    </row>
    <row r="47" spans="1:36" ht="14.4">
      <c r="A47" s="22"/>
      <c r="D47" s="81"/>
      <c r="E47" s="81"/>
      <c r="F47" s="81"/>
      <c r="G47" s="81"/>
      <c r="H47" s="81"/>
      <c r="I47" s="81"/>
      <c r="J47" s="81"/>
      <c r="K47" s="81"/>
      <c r="L47" s="81"/>
      <c r="M47" s="81"/>
      <c r="N47" s="81"/>
      <c r="O47" s="81"/>
      <c r="P47" s="81"/>
      <c r="R47" s="24"/>
      <c r="S47" s="25"/>
      <c r="T47" s="463"/>
      <c r="U47" s="463"/>
      <c r="V47" s="403"/>
      <c r="W47" s="403"/>
      <c r="X47" s="403"/>
      <c r="Y47" s="403"/>
      <c r="Z47" s="403"/>
      <c r="AA47" s="403"/>
      <c r="AB47" s="403"/>
      <c r="AC47" s="403"/>
      <c r="AD47" s="403"/>
      <c r="AE47" s="403"/>
      <c r="AF47" s="403"/>
      <c r="AG47" s="403"/>
      <c r="AJ47" s="26"/>
    </row>
    <row r="48" spans="1:36" ht="12.75" customHeight="1">
      <c r="A48" s="22"/>
      <c r="B48" s="446" t="s">
        <v>56</v>
      </c>
      <c r="C48" s="464"/>
      <c r="D48" s="404"/>
      <c r="E48" s="404"/>
      <c r="F48" s="404"/>
      <c r="G48" s="404"/>
      <c r="H48" s="404"/>
      <c r="I48" s="404"/>
      <c r="J48" s="404"/>
      <c r="K48" s="404"/>
      <c r="L48" s="404"/>
      <c r="M48" s="404"/>
      <c r="N48" s="404"/>
      <c r="O48" s="404"/>
      <c r="P48" s="404"/>
      <c r="Q48" s="404"/>
      <c r="R48" s="24"/>
      <c r="S48" s="25"/>
      <c r="T48" s="401" t="s">
        <v>57</v>
      </c>
      <c r="U48" s="401"/>
      <c r="V48" s="403"/>
      <c r="W48" s="403"/>
      <c r="X48" s="403"/>
      <c r="Y48" s="403"/>
      <c r="Z48" s="403"/>
      <c r="AA48" s="403"/>
      <c r="AB48" s="403"/>
      <c r="AC48" s="403"/>
      <c r="AD48" s="403"/>
      <c r="AE48" s="403"/>
      <c r="AF48" s="403"/>
      <c r="AG48" s="403"/>
      <c r="AJ48" s="26"/>
    </row>
    <row r="49" spans="1:36" ht="12.75" customHeight="1">
      <c r="A49" s="22"/>
      <c r="B49" s="34"/>
      <c r="C49" s="34"/>
      <c r="D49" s="404"/>
      <c r="E49" s="404"/>
      <c r="F49" s="404"/>
      <c r="G49" s="404"/>
      <c r="H49" s="404"/>
      <c r="I49" s="404"/>
      <c r="J49" s="404"/>
      <c r="K49" s="404"/>
      <c r="L49" s="404"/>
      <c r="M49" s="404"/>
      <c r="N49" s="404"/>
      <c r="O49" s="404"/>
      <c r="P49" s="404"/>
      <c r="Q49" s="404"/>
      <c r="R49" s="24"/>
      <c r="S49" s="25"/>
      <c r="T49" s="401"/>
      <c r="U49" s="401"/>
      <c r="V49" s="403"/>
      <c r="W49" s="403"/>
      <c r="X49" s="403"/>
      <c r="Y49" s="403"/>
      <c r="Z49" s="403"/>
      <c r="AA49" s="403"/>
      <c r="AB49" s="403"/>
      <c r="AC49" s="403"/>
      <c r="AD49" s="403"/>
      <c r="AE49" s="403"/>
      <c r="AF49" s="403"/>
      <c r="AG49" s="403"/>
      <c r="AJ49" s="26"/>
    </row>
    <row r="50" spans="1:36" ht="12.75" customHeight="1">
      <c r="A50" s="22"/>
      <c r="B50" s="446" t="s">
        <v>58</v>
      </c>
      <c r="C50" s="446"/>
      <c r="D50" s="455"/>
      <c r="E50" s="455"/>
      <c r="F50" s="455"/>
      <c r="G50" s="455"/>
      <c r="H50" s="455"/>
      <c r="I50" s="455"/>
      <c r="J50" s="455"/>
      <c r="K50" s="455"/>
      <c r="L50" s="455"/>
      <c r="M50" s="455"/>
      <c r="N50" s="455"/>
      <c r="O50" s="455"/>
      <c r="P50" s="27"/>
      <c r="Q50" s="33" t="s">
        <v>59</v>
      </c>
      <c r="R50" s="24"/>
      <c r="S50" s="25"/>
      <c r="T50" s="440" t="s">
        <v>58</v>
      </c>
      <c r="U50" s="440"/>
      <c r="V50" s="403"/>
      <c r="W50" s="403"/>
      <c r="X50" s="403"/>
      <c r="Y50" s="403"/>
      <c r="Z50" s="403"/>
      <c r="AA50" s="403"/>
      <c r="AB50" s="403"/>
      <c r="AC50" s="403"/>
      <c r="AD50" s="403"/>
      <c r="AE50" s="403"/>
      <c r="AF50" s="403"/>
      <c r="AG50" s="403"/>
      <c r="AI50" s="33" t="s">
        <v>59</v>
      </c>
      <c r="AJ50" s="26"/>
    </row>
    <row r="51" spans="1:36" ht="12.75" customHeight="1">
      <c r="A51" s="22"/>
      <c r="B51" s="446"/>
      <c r="C51" s="446"/>
      <c r="D51" s="456"/>
      <c r="E51" s="456"/>
      <c r="F51" s="456"/>
      <c r="G51" s="456"/>
      <c r="H51" s="456"/>
      <c r="I51" s="456"/>
      <c r="J51" s="456"/>
      <c r="K51" s="456"/>
      <c r="L51" s="456"/>
      <c r="M51" s="456"/>
      <c r="N51" s="456"/>
      <c r="O51" s="456"/>
      <c r="P51" s="27"/>
      <c r="Q51" s="82"/>
      <c r="R51" s="24"/>
      <c r="S51" s="25"/>
      <c r="T51" s="440"/>
      <c r="U51" s="440"/>
      <c r="V51" s="457"/>
      <c r="W51" s="457"/>
      <c r="X51" s="457"/>
      <c r="Y51" s="457"/>
      <c r="Z51" s="457"/>
      <c r="AA51" s="457"/>
      <c r="AB51" s="457"/>
      <c r="AC51" s="457"/>
      <c r="AD51" s="457"/>
      <c r="AE51" s="457"/>
      <c r="AF51" s="457"/>
      <c r="AG51" s="457"/>
      <c r="AJ51" s="26"/>
    </row>
    <row r="52" spans="1:36">
      <c r="A52" s="441" t="s">
        <v>60</v>
      </c>
      <c r="B52" s="442"/>
      <c r="C52" s="442"/>
      <c r="D52" s="442"/>
      <c r="E52" s="442"/>
      <c r="F52" s="442"/>
      <c r="G52" s="442"/>
      <c r="H52" s="442"/>
      <c r="I52" s="442"/>
      <c r="J52" s="442"/>
      <c r="K52" s="442"/>
      <c r="L52" s="442"/>
      <c r="M52" s="442"/>
      <c r="N52" s="442"/>
      <c r="O52" s="442"/>
      <c r="P52" s="442"/>
      <c r="Q52" s="442"/>
      <c r="R52" s="443"/>
      <c r="S52" s="35"/>
      <c r="T52" s="444" t="s">
        <v>61</v>
      </c>
      <c r="U52" s="444"/>
      <c r="V52" s="444"/>
      <c r="W52" s="444"/>
      <c r="X52" s="444"/>
      <c r="Y52" s="444"/>
      <c r="Z52" s="444"/>
      <c r="AA52" s="444"/>
      <c r="AB52" s="444"/>
      <c r="AC52" s="444"/>
      <c r="AD52" s="444"/>
      <c r="AE52" s="444"/>
      <c r="AF52" s="444"/>
      <c r="AG52" s="444"/>
      <c r="AH52" s="444"/>
      <c r="AI52" s="444"/>
      <c r="AJ52" s="36"/>
    </row>
    <row r="53" spans="1:36">
      <c r="A53" s="22"/>
      <c r="B53" s="446"/>
      <c r="C53" s="447"/>
      <c r="D53" s="448"/>
      <c r="E53" s="449"/>
      <c r="F53" s="449"/>
      <c r="G53" s="449"/>
      <c r="H53" s="449"/>
      <c r="I53" s="449"/>
      <c r="J53" s="449"/>
      <c r="K53" s="449"/>
      <c r="L53" s="449"/>
      <c r="M53" s="449"/>
      <c r="N53" s="449"/>
      <c r="O53" s="449"/>
      <c r="P53" s="449"/>
      <c r="Q53" s="449"/>
      <c r="R53" s="24"/>
      <c r="S53" s="37"/>
      <c r="T53" s="445"/>
      <c r="U53" s="445"/>
      <c r="V53" s="445"/>
      <c r="W53" s="445"/>
      <c r="X53" s="445"/>
      <c r="Y53" s="445"/>
      <c r="Z53" s="445"/>
      <c r="AA53" s="445"/>
      <c r="AB53" s="445"/>
      <c r="AC53" s="445"/>
      <c r="AD53" s="445"/>
      <c r="AE53" s="445"/>
      <c r="AF53" s="445"/>
      <c r="AG53" s="445"/>
      <c r="AH53" s="445"/>
      <c r="AI53" s="445"/>
      <c r="AJ53" s="38"/>
    </row>
    <row r="54" spans="1:36" ht="12.75" customHeight="1">
      <c r="A54" s="22"/>
      <c r="B54" s="447"/>
      <c r="C54" s="447"/>
      <c r="D54" s="450"/>
      <c r="E54" s="450"/>
      <c r="F54" s="450"/>
      <c r="G54" s="450"/>
      <c r="H54" s="450"/>
      <c r="I54" s="450"/>
      <c r="J54" s="450"/>
      <c r="K54" s="450"/>
      <c r="L54" s="450"/>
      <c r="M54" s="450"/>
      <c r="N54" s="450"/>
      <c r="O54" s="450"/>
      <c r="P54" s="450"/>
      <c r="Q54" s="450"/>
      <c r="R54" s="24"/>
      <c r="S54" s="25"/>
      <c r="T54" s="440" t="s">
        <v>55</v>
      </c>
      <c r="U54" s="451"/>
      <c r="V54" s="452"/>
      <c r="W54" s="452"/>
      <c r="X54" s="452"/>
      <c r="Y54" s="452"/>
      <c r="Z54" s="452"/>
      <c r="AA54" s="452"/>
      <c r="AB54" s="452"/>
      <c r="AC54" s="452"/>
      <c r="AD54" s="452"/>
      <c r="AE54" s="452"/>
      <c r="AF54" s="452"/>
      <c r="AG54" s="452"/>
      <c r="AJ54" s="26"/>
    </row>
    <row r="55" spans="1:36" ht="12.75" customHeight="1">
      <c r="A55" s="22"/>
      <c r="B55" s="447"/>
      <c r="C55" s="447"/>
      <c r="D55" s="450"/>
      <c r="E55" s="450"/>
      <c r="F55" s="450"/>
      <c r="G55" s="450"/>
      <c r="H55" s="450"/>
      <c r="I55" s="450"/>
      <c r="J55" s="450"/>
      <c r="K55" s="450"/>
      <c r="L55" s="450"/>
      <c r="M55" s="450"/>
      <c r="N55" s="450"/>
      <c r="O55" s="450"/>
      <c r="P55" s="450"/>
      <c r="Q55" s="450"/>
      <c r="R55" s="24"/>
      <c r="S55" s="25"/>
      <c r="T55" s="451"/>
      <c r="U55" s="451"/>
      <c r="V55" s="452"/>
      <c r="W55" s="452"/>
      <c r="X55" s="452"/>
      <c r="Y55" s="452"/>
      <c r="Z55" s="452"/>
      <c r="AA55" s="452"/>
      <c r="AB55" s="452"/>
      <c r="AC55" s="452"/>
      <c r="AD55" s="452"/>
      <c r="AE55" s="452"/>
      <c r="AF55" s="452"/>
      <c r="AG55" s="452"/>
      <c r="AJ55" s="26"/>
    </row>
    <row r="56" spans="1:36" ht="12.75" customHeight="1">
      <c r="A56" s="22"/>
      <c r="B56" s="401"/>
      <c r="C56" s="401"/>
      <c r="D56" s="401"/>
      <c r="E56" s="401"/>
      <c r="F56" s="401"/>
      <c r="G56" s="401"/>
      <c r="H56" s="401"/>
      <c r="I56" s="401"/>
      <c r="J56" s="401"/>
      <c r="K56" s="401"/>
      <c r="L56" s="401"/>
      <c r="M56" s="401"/>
      <c r="N56" s="401"/>
      <c r="O56" s="401"/>
      <c r="P56" s="401"/>
      <c r="Q56" s="401"/>
      <c r="R56" s="24"/>
      <c r="S56" s="25"/>
      <c r="T56" s="440" t="s">
        <v>57</v>
      </c>
      <c r="U56" s="440"/>
      <c r="V56" s="452"/>
      <c r="W56" s="452"/>
      <c r="X56" s="452"/>
      <c r="Y56" s="452"/>
      <c r="Z56" s="452"/>
      <c r="AA56" s="452"/>
      <c r="AB56" s="452"/>
      <c r="AC56" s="452"/>
      <c r="AD56" s="452"/>
      <c r="AE56" s="452"/>
      <c r="AF56" s="452"/>
      <c r="AG56" s="452"/>
      <c r="AJ56" s="26"/>
    </row>
    <row r="57" spans="1:36" ht="12.75" customHeight="1">
      <c r="A57" s="22"/>
      <c r="B57" s="401"/>
      <c r="C57" s="401"/>
      <c r="D57" s="401"/>
      <c r="E57" s="401"/>
      <c r="F57" s="401"/>
      <c r="G57" s="401"/>
      <c r="H57" s="401"/>
      <c r="I57" s="401"/>
      <c r="J57" s="401"/>
      <c r="K57" s="401"/>
      <c r="L57" s="401"/>
      <c r="M57" s="401"/>
      <c r="N57" s="401"/>
      <c r="O57" s="401"/>
      <c r="P57" s="401"/>
      <c r="Q57" s="401"/>
      <c r="R57" s="24"/>
      <c r="S57" s="25"/>
      <c r="T57" s="28"/>
      <c r="U57" s="28"/>
      <c r="V57" s="452"/>
      <c r="W57" s="452"/>
      <c r="X57" s="452"/>
      <c r="Y57" s="452"/>
      <c r="Z57" s="452"/>
      <c r="AA57" s="452"/>
      <c r="AB57" s="452"/>
      <c r="AC57" s="452"/>
      <c r="AD57" s="452"/>
      <c r="AE57" s="452"/>
      <c r="AF57" s="452"/>
      <c r="AG57" s="452"/>
      <c r="AJ57" s="26"/>
    </row>
    <row r="58" spans="1:36" ht="12.75" customHeight="1">
      <c r="A58" s="22"/>
      <c r="B58" s="27"/>
      <c r="C58" s="27"/>
      <c r="D58" s="27"/>
      <c r="E58" s="27"/>
      <c r="F58" s="27"/>
      <c r="G58" s="27"/>
      <c r="H58" s="27"/>
      <c r="I58" s="27"/>
      <c r="J58" s="27"/>
      <c r="K58" s="27"/>
      <c r="L58" s="27"/>
      <c r="M58" s="27"/>
      <c r="N58" s="27"/>
      <c r="O58" s="27"/>
      <c r="P58" s="27"/>
      <c r="Q58" s="27"/>
      <c r="R58" s="24"/>
      <c r="S58" s="25"/>
      <c r="T58" s="440" t="s">
        <v>58</v>
      </c>
      <c r="U58" s="440"/>
      <c r="V58" s="453"/>
      <c r="W58" s="453"/>
      <c r="X58" s="453"/>
      <c r="Y58" s="453"/>
      <c r="Z58" s="453"/>
      <c r="AA58" s="453"/>
      <c r="AB58" s="453"/>
      <c r="AC58" s="453"/>
      <c r="AD58" s="453"/>
      <c r="AE58" s="453"/>
      <c r="AF58" s="453"/>
      <c r="AG58" s="453"/>
      <c r="AI58" s="33" t="s">
        <v>59</v>
      </c>
      <c r="AJ58" s="26"/>
    </row>
    <row r="59" spans="1:36" ht="12.75" customHeight="1">
      <c r="A59" s="17"/>
      <c r="B59" s="18"/>
      <c r="C59" s="18"/>
      <c r="D59" s="18"/>
      <c r="E59" s="18"/>
      <c r="F59" s="18"/>
      <c r="G59" s="18"/>
      <c r="H59" s="18"/>
      <c r="I59" s="18"/>
      <c r="J59" s="18"/>
      <c r="K59" s="18"/>
      <c r="L59" s="18"/>
      <c r="M59" s="18"/>
      <c r="N59" s="18"/>
      <c r="O59" s="18"/>
      <c r="P59" s="18"/>
      <c r="Q59" s="18"/>
      <c r="R59" s="19"/>
      <c r="S59" s="29"/>
      <c r="T59" s="18"/>
      <c r="U59" s="18"/>
      <c r="V59" s="454"/>
      <c r="W59" s="454"/>
      <c r="X59" s="454"/>
      <c r="Y59" s="454"/>
      <c r="Z59" s="454"/>
      <c r="AA59" s="454"/>
      <c r="AB59" s="454"/>
      <c r="AC59" s="454"/>
      <c r="AD59" s="454"/>
      <c r="AE59" s="454"/>
      <c r="AF59" s="454"/>
      <c r="AG59" s="454"/>
      <c r="AH59" s="18"/>
      <c r="AI59" s="18"/>
      <c r="AJ59" s="30"/>
    </row>
    <row r="60" spans="1:36">
      <c r="A60" s="439" t="s">
        <v>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row>
    <row r="68" spans="19:34">
      <c r="S68" s="27"/>
      <c r="T68"/>
      <c r="U68"/>
      <c r="V68"/>
      <c r="W68"/>
      <c r="X68"/>
      <c r="Y68"/>
      <c r="Z68"/>
      <c r="AA68"/>
      <c r="AB68"/>
      <c r="AC68"/>
      <c r="AD68"/>
      <c r="AE68"/>
      <c r="AF68"/>
      <c r="AG68"/>
      <c r="AH68"/>
    </row>
    <row r="69" spans="19:34">
      <c r="S69"/>
      <c r="T69"/>
      <c r="U69"/>
      <c r="V69"/>
      <c r="W69"/>
      <c r="X69"/>
      <c r="Y69"/>
      <c r="Z69"/>
      <c r="AA69"/>
      <c r="AB69"/>
      <c r="AC69"/>
      <c r="AD69"/>
      <c r="AE69"/>
      <c r="AF69"/>
      <c r="AG69"/>
      <c r="AH69"/>
    </row>
    <row r="70" spans="19:34">
      <c r="S70"/>
      <c r="T70"/>
      <c r="U70"/>
      <c r="V70"/>
      <c r="W70"/>
      <c r="X70"/>
      <c r="Y70"/>
      <c r="Z70"/>
      <c r="AA70"/>
      <c r="AB70"/>
      <c r="AC70"/>
      <c r="AD70"/>
      <c r="AE70"/>
      <c r="AF70"/>
      <c r="AG70"/>
      <c r="AH70"/>
    </row>
  </sheetData>
  <sheetProtection sheet="1" objects="1" scenarios="1"/>
  <mergeCells count="305">
    <mergeCell ref="A52:R52"/>
    <mergeCell ref="T52:AI53"/>
    <mergeCell ref="B53:C55"/>
    <mergeCell ref="D53:Q55"/>
    <mergeCell ref="T54:U55"/>
    <mergeCell ref="V54:AG55"/>
    <mergeCell ref="A60:AJ60"/>
    <mergeCell ref="B56:C57"/>
    <mergeCell ref="D56:P57"/>
    <mergeCell ref="Q56:Q57"/>
    <mergeCell ref="T56:U56"/>
    <mergeCell ref="V56:AG57"/>
    <mergeCell ref="T58:U58"/>
    <mergeCell ref="V58:AG59"/>
    <mergeCell ref="T46:U47"/>
    <mergeCell ref="V46:AG47"/>
    <mergeCell ref="B48:C48"/>
    <mergeCell ref="D48:Q49"/>
    <mergeCell ref="T48:U49"/>
    <mergeCell ref="V48:AG49"/>
    <mergeCell ref="B50:C51"/>
    <mergeCell ref="D50:O51"/>
    <mergeCell ref="T50:U50"/>
    <mergeCell ref="V50:AG51"/>
    <mergeCell ref="T51:U51"/>
    <mergeCell ref="S42:T43"/>
    <mergeCell ref="U42:W43"/>
    <mergeCell ref="Y42:Z43"/>
    <mergeCell ref="AA42:AB42"/>
    <mergeCell ref="AD42:AE43"/>
    <mergeCell ref="AF42:AI43"/>
    <mergeCell ref="AA43:AB43"/>
    <mergeCell ref="D44:E44"/>
    <mergeCell ref="F44:Q44"/>
    <mergeCell ref="T44:AI45"/>
    <mergeCell ref="AG38:AH38"/>
    <mergeCell ref="AI38:AJ38"/>
    <mergeCell ref="L39:O39"/>
    <mergeCell ref="Q39:R39"/>
    <mergeCell ref="AD39:AG39"/>
    <mergeCell ref="AI39:AJ39"/>
    <mergeCell ref="A40:A41"/>
    <mergeCell ref="B40:B41"/>
    <mergeCell ref="C40:K41"/>
    <mergeCell ref="L40:M40"/>
    <mergeCell ref="O40:P40"/>
    <mergeCell ref="Q40:R40"/>
    <mergeCell ref="S40:S41"/>
    <mergeCell ref="T40:T41"/>
    <mergeCell ref="U40:AC41"/>
    <mergeCell ref="AD40:AE40"/>
    <mergeCell ref="AG40:AH40"/>
    <mergeCell ref="AI40:AJ40"/>
    <mergeCell ref="L41:O41"/>
    <mergeCell ref="Q41:R41"/>
    <mergeCell ref="AD41:AG41"/>
    <mergeCell ref="AI41:AJ41"/>
    <mergeCell ref="A38:A39"/>
    <mergeCell ref="B38:B39"/>
    <mergeCell ref="S38:S39"/>
    <mergeCell ref="T38:T39"/>
    <mergeCell ref="U38:AC39"/>
    <mergeCell ref="AD34:AE34"/>
    <mergeCell ref="Q34:R34"/>
    <mergeCell ref="L35:O35"/>
    <mergeCell ref="Q35:R35"/>
    <mergeCell ref="S34:S35"/>
    <mergeCell ref="T34:T35"/>
    <mergeCell ref="U34:AC35"/>
    <mergeCell ref="AD38:AE38"/>
    <mergeCell ref="S36:S37"/>
    <mergeCell ref="T36:T37"/>
    <mergeCell ref="U36:AC37"/>
    <mergeCell ref="AD36:AE36"/>
    <mergeCell ref="C38:K39"/>
    <mergeCell ref="L38:M38"/>
    <mergeCell ref="O38:P38"/>
    <mergeCell ref="Q38:R38"/>
    <mergeCell ref="A36:A37"/>
    <mergeCell ref="B36:B37"/>
    <mergeCell ref="C36:K37"/>
    <mergeCell ref="L36:M36"/>
    <mergeCell ref="O36:P36"/>
    <mergeCell ref="Q36:R36"/>
    <mergeCell ref="AG36:AH36"/>
    <mergeCell ref="AI36:AJ36"/>
    <mergeCell ref="L37:O37"/>
    <mergeCell ref="Q37:R37"/>
    <mergeCell ref="AD37:AG37"/>
    <mergeCell ref="AI37:AJ37"/>
    <mergeCell ref="AD30:AE30"/>
    <mergeCell ref="AD33:AG33"/>
    <mergeCell ref="T30:T31"/>
    <mergeCell ref="U30:AC31"/>
    <mergeCell ref="AD35:AG35"/>
    <mergeCell ref="AG30:AH30"/>
    <mergeCell ref="AI30:AJ30"/>
    <mergeCell ref="S32:S33"/>
    <mergeCell ref="T32:T33"/>
    <mergeCell ref="U32:AC33"/>
    <mergeCell ref="AD32:AE32"/>
    <mergeCell ref="AD31:AG31"/>
    <mergeCell ref="AI31:AJ31"/>
    <mergeCell ref="AG32:AH32"/>
    <mergeCell ref="AI32:AJ32"/>
    <mergeCell ref="AI33:AJ33"/>
    <mergeCell ref="S30:S31"/>
    <mergeCell ref="AG34:AH34"/>
    <mergeCell ref="AI34:AJ34"/>
    <mergeCell ref="AI35:AJ35"/>
    <mergeCell ref="A32:A33"/>
    <mergeCell ref="B32:B33"/>
    <mergeCell ref="C32:K33"/>
    <mergeCell ref="L32:M32"/>
    <mergeCell ref="O32:P32"/>
    <mergeCell ref="Q32:R32"/>
    <mergeCell ref="L33:O33"/>
    <mergeCell ref="Q33:R33"/>
    <mergeCell ref="A34:A35"/>
    <mergeCell ref="B34:B35"/>
    <mergeCell ref="C34:K35"/>
    <mergeCell ref="L34:M34"/>
    <mergeCell ref="O34:P34"/>
    <mergeCell ref="A30:A31"/>
    <mergeCell ref="B30:B31"/>
    <mergeCell ref="C30:K31"/>
    <mergeCell ref="L30:M30"/>
    <mergeCell ref="O30:P30"/>
    <mergeCell ref="Q30:R30"/>
    <mergeCell ref="L31:O31"/>
    <mergeCell ref="Q31:R31"/>
    <mergeCell ref="AD26:AE26"/>
    <mergeCell ref="A28:A29"/>
    <mergeCell ref="B28:B29"/>
    <mergeCell ref="C28:K29"/>
    <mergeCell ref="L28:M28"/>
    <mergeCell ref="O28:P28"/>
    <mergeCell ref="Q28:R28"/>
    <mergeCell ref="L29:O29"/>
    <mergeCell ref="Q29:R29"/>
    <mergeCell ref="A26:A27"/>
    <mergeCell ref="B26:B27"/>
    <mergeCell ref="C26:K27"/>
    <mergeCell ref="L26:M26"/>
    <mergeCell ref="O26:P26"/>
    <mergeCell ref="Q26:R26"/>
    <mergeCell ref="L27:O27"/>
    <mergeCell ref="S28:S29"/>
    <mergeCell ref="T28:T29"/>
    <mergeCell ref="U28:AC29"/>
    <mergeCell ref="AD28:AE28"/>
    <mergeCell ref="AD27:AG27"/>
    <mergeCell ref="AI27:AJ27"/>
    <mergeCell ref="AG28:AH28"/>
    <mergeCell ref="T26:T27"/>
    <mergeCell ref="U26:AC27"/>
    <mergeCell ref="AI28:AJ28"/>
    <mergeCell ref="AD29:AG29"/>
    <mergeCell ref="AI29:AJ29"/>
    <mergeCell ref="Q27:R27"/>
    <mergeCell ref="S26:S27"/>
    <mergeCell ref="AD22:AE22"/>
    <mergeCell ref="AG22:AH22"/>
    <mergeCell ref="AI22:AJ22"/>
    <mergeCell ref="S24:S25"/>
    <mergeCell ref="T24:T25"/>
    <mergeCell ref="U24:AC25"/>
    <mergeCell ref="AD24:AE24"/>
    <mergeCell ref="AD23:AG23"/>
    <mergeCell ref="AI23:AJ23"/>
    <mergeCell ref="AG24:AH24"/>
    <mergeCell ref="T22:T23"/>
    <mergeCell ref="U22:AC23"/>
    <mergeCell ref="AG26:AH26"/>
    <mergeCell ref="AI26:AJ26"/>
    <mergeCell ref="A24:A25"/>
    <mergeCell ref="B24:B25"/>
    <mergeCell ref="C24:K25"/>
    <mergeCell ref="L24:M24"/>
    <mergeCell ref="O24:P24"/>
    <mergeCell ref="Q24:R24"/>
    <mergeCell ref="AI24:AJ24"/>
    <mergeCell ref="L25:O25"/>
    <mergeCell ref="Q25:R25"/>
    <mergeCell ref="AD25:AG25"/>
    <mergeCell ref="AI25:AJ25"/>
    <mergeCell ref="A22:A23"/>
    <mergeCell ref="B22:B23"/>
    <mergeCell ref="C22:K23"/>
    <mergeCell ref="L22:M22"/>
    <mergeCell ref="O22:P22"/>
    <mergeCell ref="Q22:R22"/>
    <mergeCell ref="L23:O23"/>
    <mergeCell ref="Q23:R23"/>
    <mergeCell ref="S22:S23"/>
    <mergeCell ref="AD18:AE18"/>
    <mergeCell ref="AG18:AH18"/>
    <mergeCell ref="AI18:AJ18"/>
    <mergeCell ref="S20:S21"/>
    <mergeCell ref="T20:T21"/>
    <mergeCell ref="U20:AC21"/>
    <mergeCell ref="AD20:AE20"/>
    <mergeCell ref="AD19:AG19"/>
    <mergeCell ref="AI19:AJ19"/>
    <mergeCell ref="AG20:AH20"/>
    <mergeCell ref="T18:T19"/>
    <mergeCell ref="U18:AC19"/>
    <mergeCell ref="A20:A21"/>
    <mergeCell ref="B20:B21"/>
    <mergeCell ref="C20:K21"/>
    <mergeCell ref="L20:M20"/>
    <mergeCell ref="O20:P20"/>
    <mergeCell ref="Q20:R20"/>
    <mergeCell ref="AI20:AJ20"/>
    <mergeCell ref="L21:O21"/>
    <mergeCell ref="Q21:R21"/>
    <mergeCell ref="AD21:AG21"/>
    <mergeCell ref="AI21:AJ21"/>
    <mergeCell ref="A18:A19"/>
    <mergeCell ref="B18:B19"/>
    <mergeCell ref="C18:K19"/>
    <mergeCell ref="L18:M18"/>
    <mergeCell ref="O18:P18"/>
    <mergeCell ref="Q18:R18"/>
    <mergeCell ref="L19:O19"/>
    <mergeCell ref="Q19:R19"/>
    <mergeCell ref="S18:S19"/>
    <mergeCell ref="AD14:AE14"/>
    <mergeCell ref="AG14:AH14"/>
    <mergeCell ref="AI14:AJ14"/>
    <mergeCell ref="S16:S17"/>
    <mergeCell ref="T16:T17"/>
    <mergeCell ref="U16:AC17"/>
    <mergeCell ref="AD16:AE16"/>
    <mergeCell ref="AD15:AG15"/>
    <mergeCell ref="AI15:AJ15"/>
    <mergeCell ref="AG16:AH16"/>
    <mergeCell ref="T14:T15"/>
    <mergeCell ref="U14:AC15"/>
    <mergeCell ref="A16:A17"/>
    <mergeCell ref="B16:B17"/>
    <mergeCell ref="C16:K17"/>
    <mergeCell ref="L16:M16"/>
    <mergeCell ref="O16:P16"/>
    <mergeCell ref="Q16:R16"/>
    <mergeCell ref="AI16:AJ16"/>
    <mergeCell ref="L17:O17"/>
    <mergeCell ref="Q17:R17"/>
    <mergeCell ref="AD17:AG17"/>
    <mergeCell ref="AI17:AJ17"/>
    <mergeCell ref="A14:A15"/>
    <mergeCell ref="B14:B15"/>
    <mergeCell ref="C14:K15"/>
    <mergeCell ref="L14:M14"/>
    <mergeCell ref="O14:P14"/>
    <mergeCell ref="Q14:R14"/>
    <mergeCell ref="L15:O15"/>
    <mergeCell ref="Q15:R15"/>
    <mergeCell ref="S14:S15"/>
    <mergeCell ref="AD10:AE10"/>
    <mergeCell ref="AG10:AH10"/>
    <mergeCell ref="AI10:AJ10"/>
    <mergeCell ref="S12:S13"/>
    <mergeCell ref="T12:T13"/>
    <mergeCell ref="U12:AC13"/>
    <mergeCell ref="AD12:AE12"/>
    <mergeCell ref="AD11:AG11"/>
    <mergeCell ref="AI11:AJ11"/>
    <mergeCell ref="AG12:AH12"/>
    <mergeCell ref="A12:A13"/>
    <mergeCell ref="B12:B13"/>
    <mergeCell ref="C12:K13"/>
    <mergeCell ref="L12:M12"/>
    <mergeCell ref="O12:P12"/>
    <mergeCell ref="Q12:R12"/>
    <mergeCell ref="AI12:AJ12"/>
    <mergeCell ref="L13:O13"/>
    <mergeCell ref="Q13:R13"/>
    <mergeCell ref="AD13:AG13"/>
    <mergeCell ref="AI13:AJ13"/>
    <mergeCell ref="A10:A11"/>
    <mergeCell ref="B10:B11"/>
    <mergeCell ref="C10:K11"/>
    <mergeCell ref="L10:M10"/>
    <mergeCell ref="O10:P10"/>
    <mergeCell ref="L8:P9"/>
    <mergeCell ref="Q8:R9"/>
    <mergeCell ref="S8:T8"/>
    <mergeCell ref="U8:AC9"/>
    <mergeCell ref="Q10:R10"/>
    <mergeCell ref="L11:O11"/>
    <mergeCell ref="Q11:R11"/>
    <mergeCell ref="S10:S11"/>
    <mergeCell ref="T10:T11"/>
    <mergeCell ref="U10:AC11"/>
    <mergeCell ref="AD8:AH9"/>
    <mergeCell ref="AI8:AJ9"/>
    <mergeCell ref="A9:B9"/>
    <mergeCell ref="S9:T9"/>
    <mergeCell ref="A1:AJ3"/>
    <mergeCell ref="B6:C6"/>
    <mergeCell ref="X6:AA6"/>
    <mergeCell ref="AB6:AI6"/>
    <mergeCell ref="A8:B8"/>
    <mergeCell ref="C8:K9"/>
  </mergeCells>
  <phoneticPr fontId="2"/>
  <conditionalFormatting sqref="A10:B41">
    <cfRule type="expression" dxfId="113" priority="112" stopIfTrue="1">
      <formula>WEEKDAY(DATE($D$6+2018,$F$6,$A10))=7</formula>
    </cfRule>
    <cfRule type="expression" dxfId="112" priority="113" stopIfTrue="1">
      <formula>WEEKDAY(DATE($D$6+2018,$F$6,$A10))=1</formula>
    </cfRule>
  </conditionalFormatting>
  <conditionalFormatting sqref="L11:O11">
    <cfRule type="containsText" dxfId="111" priority="64" stopIfTrue="1" operator="containsText" text="0">
      <formula>NOT(ISERROR(SEARCH("0",L11)))</formula>
    </cfRule>
  </conditionalFormatting>
  <conditionalFormatting sqref="AD41:AG41">
    <cfRule type="containsText" dxfId="110" priority="63" stopIfTrue="1" operator="containsText" text="0">
      <formula>NOT(ISERROR(SEARCH("0",AD41)))</formula>
    </cfRule>
  </conditionalFormatting>
  <conditionalFormatting sqref="S10:T39">
    <cfRule type="expression" dxfId="109" priority="61" stopIfTrue="1">
      <formula>WEEKDAY(DATE($D$6+2018,$F$6,$S10))=7</formula>
    </cfRule>
    <cfRule type="expression" dxfId="108" priority="62" stopIfTrue="1">
      <formula>WEEKDAY(DATE($D$6+2018,$F$6,$S10))=1</formula>
    </cfRule>
  </conditionalFormatting>
  <conditionalFormatting sqref="L13:O13">
    <cfRule type="containsText" dxfId="107" priority="60" stopIfTrue="1" operator="containsText" text="0">
      <formula>NOT(ISERROR(SEARCH("0",L13)))</formula>
    </cfRule>
  </conditionalFormatting>
  <conditionalFormatting sqref="L15:O15">
    <cfRule type="containsText" dxfId="106" priority="59" stopIfTrue="1" operator="containsText" text="0">
      <formula>NOT(ISERROR(SEARCH("0",L15)))</formula>
    </cfRule>
  </conditionalFormatting>
  <conditionalFormatting sqref="L25:O25">
    <cfRule type="containsText" dxfId="105" priority="54" stopIfTrue="1" operator="containsText" text="0">
      <formula>NOT(ISERROR(SEARCH("0",L25)))</formula>
    </cfRule>
  </conditionalFormatting>
  <conditionalFormatting sqref="L27:O27">
    <cfRule type="containsText" dxfId="104" priority="53" stopIfTrue="1" operator="containsText" text="0">
      <formula>NOT(ISERROR(SEARCH("0",L27)))</formula>
    </cfRule>
  </conditionalFormatting>
  <conditionalFormatting sqref="L39:O39">
    <cfRule type="containsText" dxfId="103" priority="52" stopIfTrue="1" operator="containsText" text="0">
      <formula>NOT(ISERROR(SEARCH("0",L39)))</formula>
    </cfRule>
  </conditionalFormatting>
  <conditionalFormatting sqref="L41:O41">
    <cfRule type="containsText" dxfId="102" priority="51" stopIfTrue="1" operator="containsText" text="0">
      <formula>NOT(ISERROR(SEARCH("0",L41)))</formula>
    </cfRule>
  </conditionalFormatting>
  <conditionalFormatting sqref="AD21:AG21">
    <cfRule type="containsText" dxfId="101" priority="50" stopIfTrue="1" operator="containsText" text="0">
      <formula>NOT(ISERROR(SEARCH("0",AD21)))</formula>
    </cfRule>
  </conditionalFormatting>
  <conditionalFormatting sqref="AD35:AG35">
    <cfRule type="containsText" dxfId="100" priority="48" stopIfTrue="1" operator="containsText" text="0">
      <formula>NOT(ISERROR(SEARCH("0",AD35)))</formula>
    </cfRule>
  </conditionalFormatting>
  <conditionalFormatting sqref="AD37:AG37">
    <cfRule type="containsText" dxfId="99" priority="47" stopIfTrue="1" operator="containsText" text="0">
      <formula>NOT(ISERROR(SEARCH("0",AD37)))</formula>
    </cfRule>
  </conditionalFormatting>
  <conditionalFormatting sqref="AD39:AG39">
    <cfRule type="containsText" dxfId="98" priority="31" stopIfTrue="1" operator="containsText" text="0">
      <formula>NOT(ISERROR(SEARCH("0",AD39)))</formula>
    </cfRule>
  </conditionalFormatting>
  <conditionalFormatting sqref="L29:O29">
    <cfRule type="containsText" dxfId="97" priority="25" stopIfTrue="1" operator="containsText" text="0">
      <formula>NOT(ISERROR(SEARCH("0",L29)))</formula>
    </cfRule>
  </conditionalFormatting>
  <conditionalFormatting sqref="AD11:AG11">
    <cfRule type="containsText" dxfId="96" priority="22" stopIfTrue="1" operator="containsText" text="0">
      <formula>NOT(ISERROR(SEARCH("0",AD11)))</formula>
    </cfRule>
  </conditionalFormatting>
  <conditionalFormatting sqref="AD23:AG23">
    <cfRule type="containsText" dxfId="95" priority="20" stopIfTrue="1" operator="containsText" text="0">
      <formula>NOT(ISERROR(SEARCH("0",AD23)))</formula>
    </cfRule>
  </conditionalFormatting>
  <conditionalFormatting sqref="AD25:AG25">
    <cfRule type="containsText" dxfId="94" priority="19" stopIfTrue="1" operator="containsText" text="0">
      <formula>NOT(ISERROR(SEARCH("0",AD25)))</formula>
    </cfRule>
  </conditionalFormatting>
  <conditionalFormatting sqref="L17:O17">
    <cfRule type="containsText" dxfId="93" priority="16" stopIfTrue="1" operator="containsText" text="0">
      <formula>NOT(ISERROR(SEARCH("0",L17)))</formula>
    </cfRule>
  </conditionalFormatting>
  <conditionalFormatting sqref="L19:O19">
    <cfRule type="containsText" dxfId="92" priority="15" stopIfTrue="1" operator="containsText" text="0">
      <formula>NOT(ISERROR(SEARCH("0",L19)))</formula>
    </cfRule>
  </conditionalFormatting>
  <conditionalFormatting sqref="L21:O21">
    <cfRule type="containsText" dxfId="91" priority="14" stopIfTrue="1" operator="containsText" text="0">
      <formula>NOT(ISERROR(SEARCH("0",L21)))</formula>
    </cfRule>
  </conditionalFormatting>
  <conditionalFormatting sqref="L23:O23">
    <cfRule type="containsText" dxfId="90" priority="13" stopIfTrue="1" operator="containsText" text="0">
      <formula>NOT(ISERROR(SEARCH("0",L23)))</formula>
    </cfRule>
  </conditionalFormatting>
  <conditionalFormatting sqref="L31:O31">
    <cfRule type="containsText" dxfId="89" priority="12" stopIfTrue="1" operator="containsText" text="0">
      <formula>NOT(ISERROR(SEARCH("0",L31)))</formula>
    </cfRule>
  </conditionalFormatting>
  <conditionalFormatting sqref="L33:O33">
    <cfRule type="containsText" dxfId="88" priority="11" stopIfTrue="1" operator="containsText" text="0">
      <formula>NOT(ISERROR(SEARCH("0",L33)))</formula>
    </cfRule>
  </conditionalFormatting>
  <conditionalFormatting sqref="L35:O35">
    <cfRule type="containsText" dxfId="87" priority="10" stopIfTrue="1" operator="containsText" text="0">
      <formula>NOT(ISERROR(SEARCH("0",L35)))</formula>
    </cfRule>
  </conditionalFormatting>
  <conditionalFormatting sqref="L37:O37">
    <cfRule type="containsText" dxfId="86" priority="9" stopIfTrue="1" operator="containsText" text="0">
      <formula>NOT(ISERROR(SEARCH("0",L37)))</formula>
    </cfRule>
  </conditionalFormatting>
  <conditionalFormatting sqref="AD13:AG13">
    <cfRule type="containsText" dxfId="85" priority="8" stopIfTrue="1" operator="containsText" text="0">
      <formula>NOT(ISERROR(SEARCH("0",AD13)))</formula>
    </cfRule>
  </conditionalFormatting>
  <conditionalFormatting sqref="AD15:AG15">
    <cfRule type="containsText" dxfId="84" priority="7" stopIfTrue="1" operator="containsText" text="0">
      <formula>NOT(ISERROR(SEARCH("0",AD15)))</formula>
    </cfRule>
  </conditionalFormatting>
  <conditionalFormatting sqref="AD17:AG17">
    <cfRule type="containsText" dxfId="83" priority="6" stopIfTrue="1" operator="containsText" text="0">
      <formula>NOT(ISERROR(SEARCH("0",AD17)))</formula>
    </cfRule>
  </conditionalFormatting>
  <conditionalFormatting sqref="AD19:AG19">
    <cfRule type="containsText" dxfId="82" priority="5" stopIfTrue="1" operator="containsText" text="0">
      <formula>NOT(ISERROR(SEARCH("0",AD19)))</formula>
    </cfRule>
  </conditionalFormatting>
  <conditionalFormatting sqref="AD27:AG27">
    <cfRule type="containsText" dxfId="81" priority="4" stopIfTrue="1" operator="containsText" text="0">
      <formula>NOT(ISERROR(SEARCH("0",AD27)))</formula>
    </cfRule>
  </conditionalFormatting>
  <conditionalFormatting sqref="AD29:AG29">
    <cfRule type="containsText" dxfId="80" priority="3" stopIfTrue="1" operator="containsText" text="0">
      <formula>NOT(ISERROR(SEARCH("0",AD29)))</formula>
    </cfRule>
  </conditionalFormatting>
  <conditionalFormatting sqref="AD31:AG31">
    <cfRule type="containsText" dxfId="79" priority="2" stopIfTrue="1" operator="containsText" text="0">
      <formula>NOT(ISERROR(SEARCH("0",AD31)))</formula>
    </cfRule>
  </conditionalFormatting>
  <conditionalFormatting sqref="AD33:AG33">
    <cfRule type="containsText" dxfId="78" priority="1" stopIfTrue="1" operator="containsText" text="0">
      <formula>NOT(ISERROR(SEARCH("0",AD33)))</formula>
    </cfRule>
  </conditionalFormatting>
  <pageMargins left="0.59055118110236227" right="0.39370078740157483" top="0.6692913385826772" bottom="0.78740157480314965" header="0.51181102362204722" footer="0.51181102362204722"/>
  <pageSetup paperSize="9" scale="97" orientation="portrait" blackAndWhite="1" horizontalDpi="4294967295"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7" stopIfTrue="1" id="{5D392E05-AC5D-47C7-B6FB-7884514A20EC}">
            <xm:f>COUNTIF(祝日および一斉休業日一覧!$B:$B,DATE($D$6+2018,$F$6,$A10))&gt;0</xm:f>
            <x14:dxf>
              <fill>
                <patternFill>
                  <bgColor theme="5" tint="0.79998168889431442"/>
                </patternFill>
              </fill>
            </x14:dxf>
          </x14:cfRule>
          <xm:sqref>A10:B41</xm:sqref>
        </x14:conditionalFormatting>
        <x14:conditionalFormatting xmlns:xm="http://schemas.microsoft.com/office/excel/2006/main">
          <x14:cfRule type="expression" priority="26" stopIfTrue="1" id="{EFD9EFAF-B16A-41AF-A495-53C68DB64066}">
            <xm:f>COUNTIF(祝日および一斉休業日一覧!$B:$B,DATE($D$6+2018,$F$6,$S10))&gt;0</xm:f>
            <x14:dxf>
              <fill>
                <patternFill>
                  <bgColor theme="5" tint="0.79998168889431442"/>
                </patternFill>
              </fill>
            </x14:dxf>
          </x14:cfRule>
          <xm:sqref>S10:T39</xm:sqref>
        </x14:conditionalFormatting>
      </x14:conditionalFormatting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AJ70"/>
  <sheetViews>
    <sheetView showZeros="0" topLeftCell="A5" zoomScale="80" zoomScaleNormal="80" zoomScaleSheetLayoutView="80" workbookViewId="0">
      <selection activeCell="G7" sqref="G7"/>
    </sheetView>
  </sheetViews>
  <sheetFormatPr defaultColWidth="9" defaultRowHeight="13.2"/>
  <cols>
    <col min="1" max="10" width="2.6640625" style="7" customWidth="1"/>
    <col min="11" max="11" width="2.77734375" style="7" customWidth="1"/>
    <col min="12" max="13" width="2.6640625" style="7" customWidth="1"/>
    <col min="14" max="14" width="1.109375" style="7" customWidth="1"/>
    <col min="15" max="16" width="2.6640625" style="7" customWidth="1"/>
    <col min="17" max="17" width="3.6640625" style="7" customWidth="1"/>
    <col min="18" max="28" width="2.6640625" style="7" customWidth="1"/>
    <col min="29" max="29" width="2.88671875" style="7" customWidth="1"/>
    <col min="30" max="31" width="2.6640625" style="7" customWidth="1"/>
    <col min="32" max="32" width="1.109375" style="7" customWidth="1"/>
    <col min="33" max="33" width="2.6640625" style="7" customWidth="1"/>
    <col min="34" max="34" width="2.77734375" style="7" customWidth="1"/>
    <col min="35" max="35" width="3.6640625" style="7" customWidth="1"/>
    <col min="36" max="79" width="2.6640625" style="7" customWidth="1"/>
    <col min="80" max="16384" width="9" style="7"/>
  </cols>
  <sheetData>
    <row r="1" spans="1:36" ht="10.5" customHeight="1">
      <c r="A1" s="361" t="s">
        <v>64</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row>
    <row r="2" spans="1:36" ht="10.5" customHeight="1">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row>
    <row r="3" spans="1:36" ht="10.5" customHeight="1">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36" ht="14.2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9.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c r="A6" s="8"/>
      <c r="B6" s="383" t="s">
        <v>183</v>
      </c>
      <c r="C6" s="383"/>
      <c r="D6" s="80">
        <f>④出勤予定表5月!D6</f>
        <v>5</v>
      </c>
      <c r="E6" s="8" t="s">
        <v>73</v>
      </c>
      <c r="F6" s="80">
        <f>④出勤予定表5月!F6</f>
        <v>5</v>
      </c>
      <c r="G6" s="8" t="s">
        <v>336</v>
      </c>
      <c r="H6" s="39"/>
      <c r="X6" s="384" t="s">
        <v>109</v>
      </c>
      <c r="Y6" s="384"/>
      <c r="Z6" s="384"/>
      <c r="AA6" s="384"/>
      <c r="AB6" s="532" t="str">
        <f>②短期雇用!C17</f>
        <v>山梨 太郎</v>
      </c>
      <c r="AC6" s="532"/>
      <c r="AD6" s="532"/>
      <c r="AE6" s="532"/>
      <c r="AF6" s="532"/>
      <c r="AG6" s="532"/>
      <c r="AH6" s="532"/>
      <c r="AI6" s="532"/>
      <c r="AJ6" s="532"/>
    </row>
    <row r="7" spans="1:36" ht="5.25" customHeight="1"/>
    <row r="8" spans="1:36" ht="12.75" customHeight="1">
      <c r="A8" s="362" t="s">
        <v>11</v>
      </c>
      <c r="B8" s="363"/>
      <c r="C8" s="364" t="s">
        <v>12</v>
      </c>
      <c r="D8" s="365"/>
      <c r="E8" s="365"/>
      <c r="F8" s="365"/>
      <c r="G8" s="365"/>
      <c r="H8" s="365"/>
      <c r="I8" s="365"/>
      <c r="J8" s="365"/>
      <c r="K8" s="365"/>
      <c r="L8" s="364" t="s">
        <v>2</v>
      </c>
      <c r="M8" s="365"/>
      <c r="N8" s="365"/>
      <c r="O8" s="365"/>
      <c r="P8" s="368"/>
      <c r="Q8" s="370" t="s">
        <v>65</v>
      </c>
      <c r="R8" s="371"/>
      <c r="S8" s="362" t="s">
        <v>11</v>
      </c>
      <c r="T8" s="363"/>
      <c r="U8" s="364" t="s">
        <v>12</v>
      </c>
      <c r="V8" s="365"/>
      <c r="W8" s="365"/>
      <c r="X8" s="365"/>
      <c r="Y8" s="365"/>
      <c r="Z8" s="365"/>
      <c r="AA8" s="365"/>
      <c r="AB8" s="365"/>
      <c r="AC8" s="365"/>
      <c r="AD8" s="364" t="s">
        <v>2</v>
      </c>
      <c r="AE8" s="365"/>
      <c r="AF8" s="365"/>
      <c r="AG8" s="365"/>
      <c r="AH8" s="368"/>
      <c r="AI8" s="370" t="s">
        <v>66</v>
      </c>
      <c r="AJ8" s="379"/>
    </row>
    <row r="9" spans="1:36">
      <c r="A9" s="374" t="s">
        <v>13</v>
      </c>
      <c r="B9" s="375"/>
      <c r="C9" s="366"/>
      <c r="D9" s="367"/>
      <c r="E9" s="367"/>
      <c r="F9" s="367"/>
      <c r="G9" s="367"/>
      <c r="H9" s="367"/>
      <c r="I9" s="367"/>
      <c r="J9" s="367"/>
      <c r="K9" s="367"/>
      <c r="L9" s="366"/>
      <c r="M9" s="367"/>
      <c r="N9" s="367"/>
      <c r="O9" s="367"/>
      <c r="P9" s="369"/>
      <c r="Q9" s="372"/>
      <c r="R9" s="373"/>
      <c r="S9" s="374" t="s">
        <v>13</v>
      </c>
      <c r="T9" s="375"/>
      <c r="U9" s="366"/>
      <c r="V9" s="367"/>
      <c r="W9" s="367"/>
      <c r="X9" s="367"/>
      <c r="Y9" s="367"/>
      <c r="Z9" s="367"/>
      <c r="AA9" s="367"/>
      <c r="AB9" s="367"/>
      <c r="AC9" s="367"/>
      <c r="AD9" s="366"/>
      <c r="AE9" s="367"/>
      <c r="AF9" s="367"/>
      <c r="AG9" s="367"/>
      <c r="AH9" s="369"/>
      <c r="AI9" s="372"/>
      <c r="AJ9" s="380"/>
    </row>
    <row r="10" spans="1:36" ht="18" customHeight="1">
      <c r="A10" s="385">
        <v>1</v>
      </c>
      <c r="B10" s="386" t="s">
        <v>118</v>
      </c>
      <c r="C10" s="493" t="str">
        <f>④出勤予定表5月!C10</f>
        <v/>
      </c>
      <c r="D10" s="494"/>
      <c r="E10" s="494"/>
      <c r="F10" s="494"/>
      <c r="G10" s="494"/>
      <c r="H10" s="494"/>
      <c r="I10" s="494"/>
      <c r="J10" s="494"/>
      <c r="K10" s="495"/>
      <c r="L10" s="539" t="s">
        <v>120</v>
      </c>
      <c r="M10" s="540"/>
      <c r="N10" s="205" t="s">
        <v>67</v>
      </c>
      <c r="O10" s="539" t="s">
        <v>120</v>
      </c>
      <c r="P10" s="540"/>
      <c r="Q10" s="533"/>
      <c r="R10" s="534"/>
      <c r="S10" s="387">
        <v>17</v>
      </c>
      <c r="T10" s="386" t="s">
        <v>118</v>
      </c>
      <c r="U10" s="493" t="str">
        <f>④出勤予定表5月!U10</f>
        <v/>
      </c>
      <c r="V10" s="494"/>
      <c r="W10" s="494"/>
      <c r="X10" s="494"/>
      <c r="Y10" s="494"/>
      <c r="Z10" s="494"/>
      <c r="AA10" s="494"/>
      <c r="AB10" s="494"/>
      <c r="AC10" s="495"/>
      <c r="AD10" s="539" t="s">
        <v>120</v>
      </c>
      <c r="AE10" s="540"/>
      <c r="AF10" s="205" t="s">
        <v>67</v>
      </c>
      <c r="AG10" s="539" t="s">
        <v>120</v>
      </c>
      <c r="AH10" s="540"/>
      <c r="AI10" s="528"/>
      <c r="AJ10" s="529"/>
    </row>
    <row r="11" spans="1:36" ht="9" customHeight="1">
      <c r="A11" s="342"/>
      <c r="B11" s="344"/>
      <c r="C11" s="519"/>
      <c r="D11" s="520"/>
      <c r="E11" s="520"/>
      <c r="F11" s="520"/>
      <c r="G11" s="520"/>
      <c r="H11" s="520"/>
      <c r="I11" s="520"/>
      <c r="J11" s="520"/>
      <c r="K11" s="521"/>
      <c r="L11" s="354"/>
      <c r="M11" s="355"/>
      <c r="N11" s="355"/>
      <c r="O11" s="355"/>
      <c r="P11" s="200" t="s">
        <v>68</v>
      </c>
      <c r="Q11" s="524"/>
      <c r="R11" s="525"/>
      <c r="S11" s="357"/>
      <c r="T11" s="344"/>
      <c r="U11" s="519"/>
      <c r="V11" s="520"/>
      <c r="W11" s="520"/>
      <c r="X11" s="520"/>
      <c r="Y11" s="520"/>
      <c r="Z11" s="520"/>
      <c r="AA11" s="520"/>
      <c r="AB11" s="520"/>
      <c r="AC11" s="521"/>
      <c r="AD11" s="354"/>
      <c r="AE11" s="355"/>
      <c r="AF11" s="355"/>
      <c r="AG11" s="355"/>
      <c r="AH11" s="200" t="s">
        <v>68</v>
      </c>
      <c r="AI11" s="530"/>
      <c r="AJ11" s="531"/>
    </row>
    <row r="12" spans="1:36" ht="18" customHeight="1">
      <c r="A12" s="341">
        <f>A10+1</f>
        <v>2</v>
      </c>
      <c r="B12" s="343" t="s">
        <v>118</v>
      </c>
      <c r="C12" s="493" t="str">
        <f>④出勤予定表5月!C12</f>
        <v/>
      </c>
      <c r="D12" s="494"/>
      <c r="E12" s="494"/>
      <c r="F12" s="494"/>
      <c r="G12" s="494"/>
      <c r="H12" s="494"/>
      <c r="I12" s="494"/>
      <c r="J12" s="494"/>
      <c r="K12" s="495"/>
      <c r="L12" s="539" t="s">
        <v>120</v>
      </c>
      <c r="M12" s="540"/>
      <c r="N12" s="205" t="s">
        <v>67</v>
      </c>
      <c r="O12" s="539" t="s">
        <v>120</v>
      </c>
      <c r="P12" s="540"/>
      <c r="Q12" s="524"/>
      <c r="R12" s="525"/>
      <c r="S12" s="356">
        <f>S10+1</f>
        <v>18</v>
      </c>
      <c r="T12" s="343" t="s">
        <v>118</v>
      </c>
      <c r="U12" s="493" t="str">
        <f>④出勤予定表5月!U12</f>
        <v/>
      </c>
      <c r="V12" s="494"/>
      <c r="W12" s="494"/>
      <c r="X12" s="494"/>
      <c r="Y12" s="494"/>
      <c r="Z12" s="494"/>
      <c r="AA12" s="494"/>
      <c r="AB12" s="494"/>
      <c r="AC12" s="495"/>
      <c r="AD12" s="539" t="s">
        <v>120</v>
      </c>
      <c r="AE12" s="540"/>
      <c r="AF12" s="205" t="s">
        <v>67</v>
      </c>
      <c r="AG12" s="539" t="s">
        <v>120</v>
      </c>
      <c r="AH12" s="540"/>
      <c r="AI12" s="526"/>
      <c r="AJ12" s="527"/>
    </row>
    <row r="13" spans="1:36" ht="9" customHeight="1">
      <c r="A13" s="342"/>
      <c r="B13" s="344"/>
      <c r="C13" s="519"/>
      <c r="D13" s="520"/>
      <c r="E13" s="520"/>
      <c r="F13" s="520"/>
      <c r="G13" s="520"/>
      <c r="H13" s="520"/>
      <c r="I13" s="520"/>
      <c r="J13" s="520"/>
      <c r="K13" s="521"/>
      <c r="L13" s="354"/>
      <c r="M13" s="355"/>
      <c r="N13" s="355"/>
      <c r="O13" s="355"/>
      <c r="P13" s="200" t="s">
        <v>68</v>
      </c>
      <c r="Q13" s="524"/>
      <c r="R13" s="525"/>
      <c r="S13" s="357"/>
      <c r="T13" s="344"/>
      <c r="U13" s="519"/>
      <c r="V13" s="520"/>
      <c r="W13" s="520"/>
      <c r="X13" s="520"/>
      <c r="Y13" s="520"/>
      <c r="Z13" s="520"/>
      <c r="AA13" s="520"/>
      <c r="AB13" s="520"/>
      <c r="AC13" s="521"/>
      <c r="AD13" s="354"/>
      <c r="AE13" s="355"/>
      <c r="AF13" s="355"/>
      <c r="AG13" s="355"/>
      <c r="AH13" s="200" t="s">
        <v>68</v>
      </c>
      <c r="AI13" s="526"/>
      <c r="AJ13" s="527"/>
    </row>
    <row r="14" spans="1:36" ht="18" customHeight="1">
      <c r="A14" s="341">
        <f>A12+1</f>
        <v>3</v>
      </c>
      <c r="B14" s="343" t="s">
        <v>118</v>
      </c>
      <c r="C14" s="493" t="str">
        <f>④出勤予定表5月!C14</f>
        <v/>
      </c>
      <c r="D14" s="494"/>
      <c r="E14" s="494"/>
      <c r="F14" s="494"/>
      <c r="G14" s="494"/>
      <c r="H14" s="494"/>
      <c r="I14" s="494"/>
      <c r="J14" s="494"/>
      <c r="K14" s="495"/>
      <c r="L14" s="539" t="s">
        <v>120</v>
      </c>
      <c r="M14" s="540"/>
      <c r="N14" s="205" t="s">
        <v>67</v>
      </c>
      <c r="O14" s="539" t="s">
        <v>120</v>
      </c>
      <c r="P14" s="540"/>
      <c r="Q14" s="524"/>
      <c r="R14" s="525"/>
      <c r="S14" s="356">
        <f>S12+1</f>
        <v>19</v>
      </c>
      <c r="T14" s="343" t="s">
        <v>118</v>
      </c>
      <c r="U14" s="493" t="str">
        <f>④出勤予定表5月!U14</f>
        <v/>
      </c>
      <c r="V14" s="494"/>
      <c r="W14" s="494"/>
      <c r="X14" s="494"/>
      <c r="Y14" s="494"/>
      <c r="Z14" s="494"/>
      <c r="AA14" s="494"/>
      <c r="AB14" s="494"/>
      <c r="AC14" s="495"/>
      <c r="AD14" s="539" t="s">
        <v>120</v>
      </c>
      <c r="AE14" s="540"/>
      <c r="AF14" s="205" t="s">
        <v>67</v>
      </c>
      <c r="AG14" s="539" t="s">
        <v>120</v>
      </c>
      <c r="AH14" s="540"/>
      <c r="AI14" s="465"/>
      <c r="AJ14" s="466"/>
    </row>
    <row r="15" spans="1:36" ht="9" customHeight="1">
      <c r="A15" s="342"/>
      <c r="B15" s="344"/>
      <c r="C15" s="519"/>
      <c r="D15" s="520"/>
      <c r="E15" s="520"/>
      <c r="F15" s="520"/>
      <c r="G15" s="520"/>
      <c r="H15" s="520"/>
      <c r="I15" s="520"/>
      <c r="J15" s="520"/>
      <c r="K15" s="521"/>
      <c r="L15" s="354"/>
      <c r="M15" s="355"/>
      <c r="N15" s="355"/>
      <c r="O15" s="355"/>
      <c r="P15" s="200" t="s">
        <v>68</v>
      </c>
      <c r="Q15" s="524"/>
      <c r="R15" s="525"/>
      <c r="S15" s="357"/>
      <c r="T15" s="344"/>
      <c r="U15" s="519"/>
      <c r="V15" s="520"/>
      <c r="W15" s="520"/>
      <c r="X15" s="520"/>
      <c r="Y15" s="520"/>
      <c r="Z15" s="520"/>
      <c r="AA15" s="520"/>
      <c r="AB15" s="520"/>
      <c r="AC15" s="521"/>
      <c r="AD15" s="354"/>
      <c r="AE15" s="355"/>
      <c r="AF15" s="355"/>
      <c r="AG15" s="355"/>
      <c r="AH15" s="200" t="s">
        <v>68</v>
      </c>
      <c r="AI15" s="465"/>
      <c r="AJ15" s="466"/>
    </row>
    <row r="16" spans="1:36" ht="18" customHeight="1">
      <c r="A16" s="341">
        <f>A14+1</f>
        <v>4</v>
      </c>
      <c r="B16" s="343" t="s">
        <v>118</v>
      </c>
      <c r="C16" s="493" t="str">
        <f>④出勤予定表5月!C16</f>
        <v/>
      </c>
      <c r="D16" s="494"/>
      <c r="E16" s="494"/>
      <c r="F16" s="494"/>
      <c r="G16" s="494"/>
      <c r="H16" s="494"/>
      <c r="I16" s="494"/>
      <c r="J16" s="494"/>
      <c r="K16" s="495"/>
      <c r="L16" s="539" t="s">
        <v>120</v>
      </c>
      <c r="M16" s="540"/>
      <c r="N16" s="205" t="s">
        <v>67</v>
      </c>
      <c r="O16" s="539" t="s">
        <v>120</v>
      </c>
      <c r="P16" s="540"/>
      <c r="Q16" s="524"/>
      <c r="R16" s="525"/>
      <c r="S16" s="356">
        <f>S14+1</f>
        <v>20</v>
      </c>
      <c r="T16" s="343" t="s">
        <v>118</v>
      </c>
      <c r="U16" s="493" t="str">
        <f>④出勤予定表5月!U16</f>
        <v/>
      </c>
      <c r="V16" s="494"/>
      <c r="W16" s="494"/>
      <c r="X16" s="494"/>
      <c r="Y16" s="494"/>
      <c r="Z16" s="494"/>
      <c r="AA16" s="494"/>
      <c r="AB16" s="494"/>
      <c r="AC16" s="495"/>
      <c r="AD16" s="539" t="s">
        <v>120</v>
      </c>
      <c r="AE16" s="540"/>
      <c r="AF16" s="205" t="s">
        <v>67</v>
      </c>
      <c r="AG16" s="539" t="s">
        <v>120</v>
      </c>
      <c r="AH16" s="540"/>
      <c r="AI16" s="465"/>
      <c r="AJ16" s="466"/>
    </row>
    <row r="17" spans="1:36" ht="9" customHeight="1">
      <c r="A17" s="342"/>
      <c r="B17" s="344"/>
      <c r="C17" s="519"/>
      <c r="D17" s="520"/>
      <c r="E17" s="520"/>
      <c r="F17" s="520"/>
      <c r="G17" s="520"/>
      <c r="H17" s="520"/>
      <c r="I17" s="520"/>
      <c r="J17" s="520"/>
      <c r="K17" s="521"/>
      <c r="L17" s="354"/>
      <c r="M17" s="355"/>
      <c r="N17" s="355"/>
      <c r="O17" s="355"/>
      <c r="P17" s="200" t="s">
        <v>68</v>
      </c>
      <c r="Q17" s="524"/>
      <c r="R17" s="525"/>
      <c r="S17" s="357"/>
      <c r="T17" s="344"/>
      <c r="U17" s="519"/>
      <c r="V17" s="520"/>
      <c r="W17" s="520"/>
      <c r="X17" s="520"/>
      <c r="Y17" s="520"/>
      <c r="Z17" s="520"/>
      <c r="AA17" s="520"/>
      <c r="AB17" s="520"/>
      <c r="AC17" s="521"/>
      <c r="AD17" s="354"/>
      <c r="AE17" s="355"/>
      <c r="AF17" s="355"/>
      <c r="AG17" s="355"/>
      <c r="AH17" s="200" t="s">
        <v>68</v>
      </c>
      <c r="AI17" s="465"/>
      <c r="AJ17" s="466"/>
    </row>
    <row r="18" spans="1:36" ht="18" customHeight="1">
      <c r="A18" s="341">
        <f>A16+1</f>
        <v>5</v>
      </c>
      <c r="B18" s="343" t="s">
        <v>118</v>
      </c>
      <c r="C18" s="493" t="str">
        <f>④出勤予定表5月!C18</f>
        <v/>
      </c>
      <c r="D18" s="494"/>
      <c r="E18" s="494"/>
      <c r="F18" s="494"/>
      <c r="G18" s="494"/>
      <c r="H18" s="494"/>
      <c r="I18" s="494"/>
      <c r="J18" s="494"/>
      <c r="K18" s="495"/>
      <c r="L18" s="539" t="s">
        <v>120</v>
      </c>
      <c r="M18" s="540"/>
      <c r="N18" s="205" t="s">
        <v>67</v>
      </c>
      <c r="O18" s="539" t="s">
        <v>120</v>
      </c>
      <c r="P18" s="540"/>
      <c r="Q18" s="524"/>
      <c r="R18" s="525"/>
      <c r="S18" s="356">
        <f>S16+1</f>
        <v>21</v>
      </c>
      <c r="T18" s="343" t="s">
        <v>118</v>
      </c>
      <c r="U18" s="493" t="str">
        <f>④出勤予定表5月!U18</f>
        <v/>
      </c>
      <c r="V18" s="494"/>
      <c r="W18" s="494"/>
      <c r="X18" s="494"/>
      <c r="Y18" s="494"/>
      <c r="Z18" s="494"/>
      <c r="AA18" s="494"/>
      <c r="AB18" s="494"/>
      <c r="AC18" s="495"/>
      <c r="AD18" s="539" t="s">
        <v>120</v>
      </c>
      <c r="AE18" s="540"/>
      <c r="AF18" s="205" t="s">
        <v>67</v>
      </c>
      <c r="AG18" s="539" t="s">
        <v>120</v>
      </c>
      <c r="AH18" s="540"/>
      <c r="AI18" s="465"/>
      <c r="AJ18" s="466"/>
    </row>
    <row r="19" spans="1:36" ht="9" customHeight="1">
      <c r="A19" s="342"/>
      <c r="B19" s="344"/>
      <c r="C19" s="519"/>
      <c r="D19" s="520"/>
      <c r="E19" s="520"/>
      <c r="F19" s="520"/>
      <c r="G19" s="520"/>
      <c r="H19" s="520"/>
      <c r="I19" s="520"/>
      <c r="J19" s="520"/>
      <c r="K19" s="521"/>
      <c r="L19" s="354"/>
      <c r="M19" s="355"/>
      <c r="N19" s="355"/>
      <c r="O19" s="355"/>
      <c r="P19" s="200" t="s">
        <v>68</v>
      </c>
      <c r="Q19" s="524"/>
      <c r="R19" s="525"/>
      <c r="S19" s="357"/>
      <c r="T19" s="344"/>
      <c r="U19" s="519"/>
      <c r="V19" s="520"/>
      <c r="W19" s="520"/>
      <c r="X19" s="520"/>
      <c r="Y19" s="520"/>
      <c r="Z19" s="520"/>
      <c r="AA19" s="520"/>
      <c r="AB19" s="520"/>
      <c r="AC19" s="521"/>
      <c r="AD19" s="354"/>
      <c r="AE19" s="355"/>
      <c r="AF19" s="355"/>
      <c r="AG19" s="355"/>
      <c r="AH19" s="200" t="s">
        <v>68</v>
      </c>
      <c r="AI19" s="465"/>
      <c r="AJ19" s="466"/>
    </row>
    <row r="20" spans="1:36" ht="18" customHeight="1">
      <c r="A20" s="341">
        <f>A18+1</f>
        <v>6</v>
      </c>
      <c r="B20" s="343" t="s">
        <v>118</v>
      </c>
      <c r="C20" s="493" t="str">
        <f>④出勤予定表5月!C20</f>
        <v/>
      </c>
      <c r="D20" s="494"/>
      <c r="E20" s="494"/>
      <c r="F20" s="494"/>
      <c r="G20" s="494"/>
      <c r="H20" s="494"/>
      <c r="I20" s="494"/>
      <c r="J20" s="494"/>
      <c r="K20" s="495"/>
      <c r="L20" s="539" t="s">
        <v>120</v>
      </c>
      <c r="M20" s="540"/>
      <c r="N20" s="205" t="s">
        <v>67</v>
      </c>
      <c r="O20" s="539" t="s">
        <v>120</v>
      </c>
      <c r="P20" s="540"/>
      <c r="Q20" s="524"/>
      <c r="R20" s="525"/>
      <c r="S20" s="356">
        <f>S18+1</f>
        <v>22</v>
      </c>
      <c r="T20" s="343" t="s">
        <v>118</v>
      </c>
      <c r="U20" s="493" t="str">
        <f>④出勤予定表5月!U20</f>
        <v/>
      </c>
      <c r="V20" s="494"/>
      <c r="W20" s="494"/>
      <c r="X20" s="494"/>
      <c r="Y20" s="494"/>
      <c r="Z20" s="494"/>
      <c r="AA20" s="494"/>
      <c r="AB20" s="494"/>
      <c r="AC20" s="495"/>
      <c r="AD20" s="539" t="s">
        <v>120</v>
      </c>
      <c r="AE20" s="540"/>
      <c r="AF20" s="205" t="s">
        <v>67</v>
      </c>
      <c r="AG20" s="539" t="s">
        <v>120</v>
      </c>
      <c r="AH20" s="540"/>
      <c r="AI20" s="465"/>
      <c r="AJ20" s="466"/>
    </row>
    <row r="21" spans="1:36" ht="9" customHeight="1">
      <c r="A21" s="342"/>
      <c r="B21" s="344"/>
      <c r="C21" s="519"/>
      <c r="D21" s="520"/>
      <c r="E21" s="520"/>
      <c r="F21" s="520"/>
      <c r="G21" s="520"/>
      <c r="H21" s="520"/>
      <c r="I21" s="520"/>
      <c r="J21" s="520"/>
      <c r="K21" s="521"/>
      <c r="L21" s="354"/>
      <c r="M21" s="355"/>
      <c r="N21" s="355"/>
      <c r="O21" s="355"/>
      <c r="P21" s="200" t="s">
        <v>68</v>
      </c>
      <c r="Q21" s="524"/>
      <c r="R21" s="525"/>
      <c r="S21" s="357"/>
      <c r="T21" s="344"/>
      <c r="U21" s="519"/>
      <c r="V21" s="520"/>
      <c r="W21" s="520"/>
      <c r="X21" s="520"/>
      <c r="Y21" s="520"/>
      <c r="Z21" s="520"/>
      <c r="AA21" s="520"/>
      <c r="AB21" s="520"/>
      <c r="AC21" s="521"/>
      <c r="AD21" s="354"/>
      <c r="AE21" s="355"/>
      <c r="AF21" s="355"/>
      <c r="AG21" s="355"/>
      <c r="AH21" s="200" t="s">
        <v>68</v>
      </c>
      <c r="AI21" s="465"/>
      <c r="AJ21" s="466"/>
    </row>
    <row r="22" spans="1:36" ht="18" customHeight="1">
      <c r="A22" s="341">
        <f>A20+1</f>
        <v>7</v>
      </c>
      <c r="B22" s="343" t="s">
        <v>118</v>
      </c>
      <c r="C22" s="493" t="str">
        <f>④出勤予定表5月!C22</f>
        <v/>
      </c>
      <c r="D22" s="494"/>
      <c r="E22" s="494"/>
      <c r="F22" s="494"/>
      <c r="G22" s="494"/>
      <c r="H22" s="494"/>
      <c r="I22" s="494"/>
      <c r="J22" s="494"/>
      <c r="K22" s="495"/>
      <c r="L22" s="539" t="s">
        <v>120</v>
      </c>
      <c r="M22" s="540"/>
      <c r="N22" s="205" t="s">
        <v>67</v>
      </c>
      <c r="O22" s="539" t="s">
        <v>120</v>
      </c>
      <c r="P22" s="540"/>
      <c r="Q22" s="524"/>
      <c r="R22" s="525"/>
      <c r="S22" s="356">
        <f>S20+1</f>
        <v>23</v>
      </c>
      <c r="T22" s="343" t="s">
        <v>118</v>
      </c>
      <c r="U22" s="493" t="str">
        <f>④出勤予定表5月!U22</f>
        <v/>
      </c>
      <c r="V22" s="494"/>
      <c r="W22" s="494"/>
      <c r="X22" s="494"/>
      <c r="Y22" s="494"/>
      <c r="Z22" s="494"/>
      <c r="AA22" s="494"/>
      <c r="AB22" s="494"/>
      <c r="AC22" s="495"/>
      <c r="AD22" s="539" t="s">
        <v>120</v>
      </c>
      <c r="AE22" s="540"/>
      <c r="AF22" s="205" t="s">
        <v>67</v>
      </c>
      <c r="AG22" s="539" t="s">
        <v>120</v>
      </c>
      <c r="AH22" s="540"/>
      <c r="AI22" s="465"/>
      <c r="AJ22" s="466"/>
    </row>
    <row r="23" spans="1:36" ht="9" customHeight="1">
      <c r="A23" s="342"/>
      <c r="B23" s="344"/>
      <c r="C23" s="519"/>
      <c r="D23" s="520"/>
      <c r="E23" s="520"/>
      <c r="F23" s="520"/>
      <c r="G23" s="520"/>
      <c r="H23" s="520"/>
      <c r="I23" s="520"/>
      <c r="J23" s="520"/>
      <c r="K23" s="521"/>
      <c r="L23" s="354"/>
      <c r="M23" s="355"/>
      <c r="N23" s="355"/>
      <c r="O23" s="355"/>
      <c r="P23" s="200" t="s">
        <v>68</v>
      </c>
      <c r="Q23" s="524"/>
      <c r="R23" s="525"/>
      <c r="S23" s="357"/>
      <c r="T23" s="344"/>
      <c r="U23" s="519"/>
      <c r="V23" s="520"/>
      <c r="W23" s="520"/>
      <c r="X23" s="520"/>
      <c r="Y23" s="520"/>
      <c r="Z23" s="520"/>
      <c r="AA23" s="520"/>
      <c r="AB23" s="520"/>
      <c r="AC23" s="521"/>
      <c r="AD23" s="354"/>
      <c r="AE23" s="355"/>
      <c r="AF23" s="355"/>
      <c r="AG23" s="355"/>
      <c r="AH23" s="200" t="s">
        <v>68</v>
      </c>
      <c r="AI23" s="465"/>
      <c r="AJ23" s="466"/>
    </row>
    <row r="24" spans="1:36" ht="18" customHeight="1">
      <c r="A24" s="341">
        <f>A22+1</f>
        <v>8</v>
      </c>
      <c r="B24" s="343" t="s">
        <v>118</v>
      </c>
      <c r="C24" s="493" t="str">
        <f>④出勤予定表5月!C24</f>
        <v/>
      </c>
      <c r="D24" s="494"/>
      <c r="E24" s="494"/>
      <c r="F24" s="494"/>
      <c r="G24" s="494"/>
      <c r="H24" s="494"/>
      <c r="I24" s="494"/>
      <c r="J24" s="494"/>
      <c r="K24" s="495"/>
      <c r="L24" s="539" t="s">
        <v>120</v>
      </c>
      <c r="M24" s="540"/>
      <c r="N24" s="205" t="s">
        <v>67</v>
      </c>
      <c r="O24" s="539" t="s">
        <v>120</v>
      </c>
      <c r="P24" s="540"/>
      <c r="Q24" s="524"/>
      <c r="R24" s="525"/>
      <c r="S24" s="356">
        <f>S22+1</f>
        <v>24</v>
      </c>
      <c r="T24" s="343" t="s">
        <v>118</v>
      </c>
      <c r="U24" s="493" t="str">
        <f>④出勤予定表5月!U24</f>
        <v/>
      </c>
      <c r="V24" s="494"/>
      <c r="W24" s="494"/>
      <c r="X24" s="494"/>
      <c r="Y24" s="494"/>
      <c r="Z24" s="494"/>
      <c r="AA24" s="494"/>
      <c r="AB24" s="494"/>
      <c r="AC24" s="495"/>
      <c r="AD24" s="539" t="s">
        <v>120</v>
      </c>
      <c r="AE24" s="540"/>
      <c r="AF24" s="205" t="s">
        <v>67</v>
      </c>
      <c r="AG24" s="539" t="s">
        <v>120</v>
      </c>
      <c r="AH24" s="540"/>
      <c r="AI24" s="465"/>
      <c r="AJ24" s="466"/>
    </row>
    <row r="25" spans="1:36" ht="9" customHeight="1">
      <c r="A25" s="342"/>
      <c r="B25" s="344"/>
      <c r="C25" s="519"/>
      <c r="D25" s="520"/>
      <c r="E25" s="520"/>
      <c r="F25" s="520"/>
      <c r="G25" s="520"/>
      <c r="H25" s="520"/>
      <c r="I25" s="520"/>
      <c r="J25" s="520"/>
      <c r="K25" s="521"/>
      <c r="L25" s="354"/>
      <c r="M25" s="355"/>
      <c r="N25" s="355"/>
      <c r="O25" s="355"/>
      <c r="P25" s="200" t="s">
        <v>68</v>
      </c>
      <c r="Q25" s="524"/>
      <c r="R25" s="525"/>
      <c r="S25" s="357"/>
      <c r="T25" s="344"/>
      <c r="U25" s="519"/>
      <c r="V25" s="520"/>
      <c r="W25" s="520"/>
      <c r="X25" s="520"/>
      <c r="Y25" s="520"/>
      <c r="Z25" s="520"/>
      <c r="AA25" s="520"/>
      <c r="AB25" s="520"/>
      <c r="AC25" s="521"/>
      <c r="AD25" s="354"/>
      <c r="AE25" s="355"/>
      <c r="AF25" s="355"/>
      <c r="AG25" s="355"/>
      <c r="AH25" s="200" t="s">
        <v>68</v>
      </c>
      <c r="AI25" s="465"/>
      <c r="AJ25" s="466"/>
    </row>
    <row r="26" spans="1:36" ht="18" customHeight="1">
      <c r="A26" s="341">
        <f>A24+1</f>
        <v>9</v>
      </c>
      <c r="B26" s="343" t="s">
        <v>118</v>
      </c>
      <c r="C26" s="493" t="str">
        <f>④出勤予定表5月!C26</f>
        <v/>
      </c>
      <c r="D26" s="494"/>
      <c r="E26" s="494"/>
      <c r="F26" s="494"/>
      <c r="G26" s="494"/>
      <c r="H26" s="494"/>
      <c r="I26" s="494"/>
      <c r="J26" s="494"/>
      <c r="K26" s="495"/>
      <c r="L26" s="539" t="s">
        <v>120</v>
      </c>
      <c r="M26" s="540"/>
      <c r="N26" s="205" t="s">
        <v>67</v>
      </c>
      <c r="O26" s="539" t="s">
        <v>120</v>
      </c>
      <c r="P26" s="540"/>
      <c r="Q26" s="524"/>
      <c r="R26" s="525"/>
      <c r="S26" s="356">
        <f>S24+1</f>
        <v>25</v>
      </c>
      <c r="T26" s="343" t="s">
        <v>118</v>
      </c>
      <c r="U26" s="493" t="str">
        <f>④出勤予定表5月!U26</f>
        <v/>
      </c>
      <c r="V26" s="494"/>
      <c r="W26" s="494"/>
      <c r="X26" s="494"/>
      <c r="Y26" s="494"/>
      <c r="Z26" s="494"/>
      <c r="AA26" s="494"/>
      <c r="AB26" s="494"/>
      <c r="AC26" s="495"/>
      <c r="AD26" s="539" t="s">
        <v>120</v>
      </c>
      <c r="AE26" s="540"/>
      <c r="AF26" s="205" t="s">
        <v>67</v>
      </c>
      <c r="AG26" s="539" t="s">
        <v>120</v>
      </c>
      <c r="AH26" s="540"/>
      <c r="AI26" s="465"/>
      <c r="AJ26" s="466"/>
    </row>
    <row r="27" spans="1:36" ht="9" customHeight="1">
      <c r="A27" s="342"/>
      <c r="B27" s="344"/>
      <c r="C27" s="519"/>
      <c r="D27" s="520"/>
      <c r="E27" s="520"/>
      <c r="F27" s="520"/>
      <c r="G27" s="520"/>
      <c r="H27" s="520"/>
      <c r="I27" s="520"/>
      <c r="J27" s="520"/>
      <c r="K27" s="521"/>
      <c r="L27" s="354"/>
      <c r="M27" s="355"/>
      <c r="N27" s="355"/>
      <c r="O27" s="355"/>
      <c r="P27" s="200" t="s">
        <v>68</v>
      </c>
      <c r="Q27" s="524"/>
      <c r="R27" s="525"/>
      <c r="S27" s="357"/>
      <c r="T27" s="344"/>
      <c r="U27" s="519"/>
      <c r="V27" s="520"/>
      <c r="W27" s="520"/>
      <c r="X27" s="520"/>
      <c r="Y27" s="520"/>
      <c r="Z27" s="520"/>
      <c r="AA27" s="520"/>
      <c r="AB27" s="520"/>
      <c r="AC27" s="521"/>
      <c r="AD27" s="354"/>
      <c r="AE27" s="355"/>
      <c r="AF27" s="355"/>
      <c r="AG27" s="355"/>
      <c r="AH27" s="200" t="s">
        <v>68</v>
      </c>
      <c r="AI27" s="465"/>
      <c r="AJ27" s="466"/>
    </row>
    <row r="28" spans="1:36" ht="18" customHeight="1">
      <c r="A28" s="341">
        <f>A26+1</f>
        <v>10</v>
      </c>
      <c r="B28" s="343" t="s">
        <v>118</v>
      </c>
      <c r="C28" s="493" t="str">
        <f>④出勤予定表5月!C28</f>
        <v/>
      </c>
      <c r="D28" s="494"/>
      <c r="E28" s="494"/>
      <c r="F28" s="494"/>
      <c r="G28" s="494"/>
      <c r="H28" s="494"/>
      <c r="I28" s="494"/>
      <c r="J28" s="494"/>
      <c r="K28" s="495"/>
      <c r="L28" s="539" t="s">
        <v>120</v>
      </c>
      <c r="M28" s="540"/>
      <c r="N28" s="205" t="s">
        <v>67</v>
      </c>
      <c r="O28" s="539" t="s">
        <v>120</v>
      </c>
      <c r="P28" s="540"/>
      <c r="Q28" s="524"/>
      <c r="R28" s="525"/>
      <c r="S28" s="356">
        <f>S26+1</f>
        <v>26</v>
      </c>
      <c r="T28" s="343" t="s">
        <v>118</v>
      </c>
      <c r="U28" s="493" t="str">
        <f>④出勤予定表5月!U28</f>
        <v/>
      </c>
      <c r="V28" s="494"/>
      <c r="W28" s="494"/>
      <c r="X28" s="494"/>
      <c r="Y28" s="494"/>
      <c r="Z28" s="494"/>
      <c r="AA28" s="494"/>
      <c r="AB28" s="494"/>
      <c r="AC28" s="495"/>
      <c r="AD28" s="539" t="s">
        <v>120</v>
      </c>
      <c r="AE28" s="540"/>
      <c r="AF28" s="205" t="s">
        <v>67</v>
      </c>
      <c r="AG28" s="539" t="s">
        <v>120</v>
      </c>
      <c r="AH28" s="540"/>
      <c r="AI28" s="465"/>
      <c r="AJ28" s="466"/>
    </row>
    <row r="29" spans="1:36" ht="9" customHeight="1">
      <c r="A29" s="342"/>
      <c r="B29" s="344"/>
      <c r="C29" s="519"/>
      <c r="D29" s="520"/>
      <c r="E29" s="520"/>
      <c r="F29" s="520"/>
      <c r="G29" s="520"/>
      <c r="H29" s="520"/>
      <c r="I29" s="520"/>
      <c r="J29" s="520"/>
      <c r="K29" s="521"/>
      <c r="L29" s="354"/>
      <c r="M29" s="355"/>
      <c r="N29" s="355"/>
      <c r="O29" s="355"/>
      <c r="P29" s="200" t="s">
        <v>68</v>
      </c>
      <c r="Q29" s="524"/>
      <c r="R29" s="525"/>
      <c r="S29" s="357"/>
      <c r="T29" s="344"/>
      <c r="U29" s="519"/>
      <c r="V29" s="520"/>
      <c r="W29" s="520"/>
      <c r="X29" s="520"/>
      <c r="Y29" s="520"/>
      <c r="Z29" s="520"/>
      <c r="AA29" s="520"/>
      <c r="AB29" s="520"/>
      <c r="AC29" s="521"/>
      <c r="AD29" s="354"/>
      <c r="AE29" s="355"/>
      <c r="AF29" s="355"/>
      <c r="AG29" s="355"/>
      <c r="AH29" s="200" t="s">
        <v>68</v>
      </c>
      <c r="AI29" s="465"/>
      <c r="AJ29" s="466"/>
    </row>
    <row r="30" spans="1:36" ht="18" customHeight="1">
      <c r="A30" s="341">
        <f>A28+1</f>
        <v>11</v>
      </c>
      <c r="B30" s="343" t="s">
        <v>118</v>
      </c>
      <c r="C30" s="493" t="str">
        <f>④出勤予定表5月!C30</f>
        <v/>
      </c>
      <c r="D30" s="494"/>
      <c r="E30" s="494"/>
      <c r="F30" s="494"/>
      <c r="G30" s="494"/>
      <c r="H30" s="494"/>
      <c r="I30" s="494"/>
      <c r="J30" s="494"/>
      <c r="K30" s="495"/>
      <c r="L30" s="539" t="s">
        <v>120</v>
      </c>
      <c r="M30" s="540"/>
      <c r="N30" s="205" t="s">
        <v>67</v>
      </c>
      <c r="O30" s="539" t="s">
        <v>120</v>
      </c>
      <c r="P30" s="540"/>
      <c r="Q30" s="481"/>
      <c r="R30" s="482"/>
      <c r="S30" s="356">
        <f>S28+1</f>
        <v>27</v>
      </c>
      <c r="T30" s="343" t="s">
        <v>118</v>
      </c>
      <c r="U30" s="493" t="str">
        <f>④出勤予定表5月!U30</f>
        <v/>
      </c>
      <c r="V30" s="494"/>
      <c r="W30" s="494"/>
      <c r="X30" s="494"/>
      <c r="Y30" s="494"/>
      <c r="Z30" s="494"/>
      <c r="AA30" s="494"/>
      <c r="AB30" s="494"/>
      <c r="AC30" s="495"/>
      <c r="AD30" s="539" t="s">
        <v>120</v>
      </c>
      <c r="AE30" s="540"/>
      <c r="AF30" s="205" t="s">
        <v>67</v>
      </c>
      <c r="AG30" s="539" t="s">
        <v>120</v>
      </c>
      <c r="AH30" s="540"/>
      <c r="AI30" s="465"/>
      <c r="AJ30" s="466"/>
    </row>
    <row r="31" spans="1:36" ht="9" customHeight="1">
      <c r="A31" s="342"/>
      <c r="B31" s="344"/>
      <c r="C31" s="519"/>
      <c r="D31" s="520"/>
      <c r="E31" s="520"/>
      <c r="F31" s="520"/>
      <c r="G31" s="520"/>
      <c r="H31" s="520"/>
      <c r="I31" s="520"/>
      <c r="J31" s="520"/>
      <c r="K31" s="521"/>
      <c r="L31" s="354"/>
      <c r="M31" s="355"/>
      <c r="N31" s="355"/>
      <c r="O31" s="355"/>
      <c r="P31" s="200" t="s">
        <v>68</v>
      </c>
      <c r="Q31" s="522"/>
      <c r="R31" s="523"/>
      <c r="S31" s="357"/>
      <c r="T31" s="344"/>
      <c r="U31" s="519"/>
      <c r="V31" s="520"/>
      <c r="W31" s="520"/>
      <c r="X31" s="520"/>
      <c r="Y31" s="520"/>
      <c r="Z31" s="520"/>
      <c r="AA31" s="520"/>
      <c r="AB31" s="520"/>
      <c r="AC31" s="521"/>
      <c r="AD31" s="354"/>
      <c r="AE31" s="355"/>
      <c r="AF31" s="355"/>
      <c r="AG31" s="355"/>
      <c r="AH31" s="200" t="s">
        <v>68</v>
      </c>
      <c r="AI31" s="465"/>
      <c r="AJ31" s="466"/>
    </row>
    <row r="32" spans="1:36" ht="18" customHeight="1">
      <c r="A32" s="341">
        <f>A30+1</f>
        <v>12</v>
      </c>
      <c r="B32" s="343" t="s">
        <v>118</v>
      </c>
      <c r="C32" s="493" t="str">
        <f>④出勤予定表5月!C32</f>
        <v/>
      </c>
      <c r="D32" s="494"/>
      <c r="E32" s="494"/>
      <c r="F32" s="494"/>
      <c r="G32" s="494"/>
      <c r="H32" s="494"/>
      <c r="I32" s="494"/>
      <c r="J32" s="494"/>
      <c r="K32" s="495"/>
      <c r="L32" s="539" t="s">
        <v>120</v>
      </c>
      <c r="M32" s="540"/>
      <c r="N32" s="205" t="s">
        <v>67</v>
      </c>
      <c r="O32" s="539" t="s">
        <v>120</v>
      </c>
      <c r="P32" s="540"/>
      <c r="Q32" s="524"/>
      <c r="R32" s="525"/>
      <c r="S32" s="356">
        <f>S30+1</f>
        <v>28</v>
      </c>
      <c r="T32" s="343" t="s">
        <v>118</v>
      </c>
      <c r="U32" s="493" t="str">
        <f>④出勤予定表5月!U32</f>
        <v/>
      </c>
      <c r="V32" s="494"/>
      <c r="W32" s="494"/>
      <c r="X32" s="494"/>
      <c r="Y32" s="494"/>
      <c r="Z32" s="494"/>
      <c r="AA32" s="494"/>
      <c r="AB32" s="494"/>
      <c r="AC32" s="495"/>
      <c r="AD32" s="539" t="s">
        <v>120</v>
      </c>
      <c r="AE32" s="540"/>
      <c r="AF32" s="205" t="s">
        <v>67</v>
      </c>
      <c r="AG32" s="539" t="s">
        <v>120</v>
      </c>
      <c r="AH32" s="540"/>
      <c r="AI32" s="465"/>
      <c r="AJ32" s="466"/>
    </row>
    <row r="33" spans="1:36" ht="9" customHeight="1">
      <c r="A33" s="342"/>
      <c r="B33" s="344"/>
      <c r="C33" s="519"/>
      <c r="D33" s="520"/>
      <c r="E33" s="520"/>
      <c r="F33" s="520"/>
      <c r="G33" s="520"/>
      <c r="H33" s="520"/>
      <c r="I33" s="520"/>
      <c r="J33" s="520"/>
      <c r="K33" s="521"/>
      <c r="L33" s="354"/>
      <c r="M33" s="355"/>
      <c r="N33" s="355"/>
      <c r="O33" s="355"/>
      <c r="P33" s="200" t="s">
        <v>68</v>
      </c>
      <c r="Q33" s="524"/>
      <c r="R33" s="525"/>
      <c r="S33" s="357"/>
      <c r="T33" s="344"/>
      <c r="U33" s="519"/>
      <c r="V33" s="520"/>
      <c r="W33" s="520"/>
      <c r="X33" s="520"/>
      <c r="Y33" s="520"/>
      <c r="Z33" s="520"/>
      <c r="AA33" s="520"/>
      <c r="AB33" s="520"/>
      <c r="AC33" s="521"/>
      <c r="AD33" s="354"/>
      <c r="AE33" s="355"/>
      <c r="AF33" s="355"/>
      <c r="AG33" s="355"/>
      <c r="AH33" s="200" t="s">
        <v>68</v>
      </c>
      <c r="AI33" s="465"/>
      <c r="AJ33" s="466"/>
    </row>
    <row r="34" spans="1:36" ht="18" customHeight="1">
      <c r="A34" s="341">
        <f>A32+1</f>
        <v>13</v>
      </c>
      <c r="B34" s="343" t="s">
        <v>118</v>
      </c>
      <c r="C34" s="493" t="str">
        <f>④出勤予定表5月!C34</f>
        <v/>
      </c>
      <c r="D34" s="494"/>
      <c r="E34" s="494"/>
      <c r="F34" s="494"/>
      <c r="G34" s="494"/>
      <c r="H34" s="494"/>
      <c r="I34" s="494"/>
      <c r="J34" s="494"/>
      <c r="K34" s="495"/>
      <c r="L34" s="539" t="s">
        <v>120</v>
      </c>
      <c r="M34" s="540"/>
      <c r="N34" s="205" t="s">
        <v>67</v>
      </c>
      <c r="O34" s="539" t="s">
        <v>120</v>
      </c>
      <c r="P34" s="540"/>
      <c r="Q34" s="524"/>
      <c r="R34" s="525"/>
      <c r="S34" s="356">
        <f>S32+1</f>
        <v>29</v>
      </c>
      <c r="T34" s="343" t="s">
        <v>118</v>
      </c>
      <c r="U34" s="493" t="str">
        <f>④出勤予定表5月!U34</f>
        <v/>
      </c>
      <c r="V34" s="494"/>
      <c r="W34" s="494"/>
      <c r="X34" s="494"/>
      <c r="Y34" s="494"/>
      <c r="Z34" s="494"/>
      <c r="AA34" s="494"/>
      <c r="AB34" s="494"/>
      <c r="AC34" s="495"/>
      <c r="AD34" s="539" t="s">
        <v>120</v>
      </c>
      <c r="AE34" s="540"/>
      <c r="AF34" s="205" t="s">
        <v>67</v>
      </c>
      <c r="AG34" s="539" t="s">
        <v>120</v>
      </c>
      <c r="AH34" s="540"/>
      <c r="AI34" s="465"/>
      <c r="AJ34" s="466"/>
    </row>
    <row r="35" spans="1:36" ht="9" customHeight="1">
      <c r="A35" s="342"/>
      <c r="B35" s="344"/>
      <c r="C35" s="519"/>
      <c r="D35" s="520"/>
      <c r="E35" s="520"/>
      <c r="F35" s="520"/>
      <c r="G35" s="520"/>
      <c r="H35" s="520"/>
      <c r="I35" s="520"/>
      <c r="J35" s="520"/>
      <c r="K35" s="521"/>
      <c r="L35" s="354"/>
      <c r="M35" s="355"/>
      <c r="N35" s="355"/>
      <c r="O35" s="355"/>
      <c r="P35" s="200" t="s">
        <v>68</v>
      </c>
      <c r="Q35" s="524"/>
      <c r="R35" s="525"/>
      <c r="S35" s="357"/>
      <c r="T35" s="344"/>
      <c r="U35" s="519"/>
      <c r="V35" s="520"/>
      <c r="W35" s="520"/>
      <c r="X35" s="520"/>
      <c r="Y35" s="520"/>
      <c r="Z35" s="520"/>
      <c r="AA35" s="520"/>
      <c r="AB35" s="520"/>
      <c r="AC35" s="521"/>
      <c r="AD35" s="354"/>
      <c r="AE35" s="355"/>
      <c r="AF35" s="355"/>
      <c r="AG35" s="355"/>
      <c r="AH35" s="200" t="s">
        <v>68</v>
      </c>
      <c r="AI35" s="465"/>
      <c r="AJ35" s="466"/>
    </row>
    <row r="36" spans="1:36" ht="18" customHeight="1">
      <c r="A36" s="341">
        <f>A34+1</f>
        <v>14</v>
      </c>
      <c r="B36" s="343" t="s">
        <v>118</v>
      </c>
      <c r="C36" s="493" t="str">
        <f>④出勤予定表5月!C36</f>
        <v/>
      </c>
      <c r="D36" s="494"/>
      <c r="E36" s="494"/>
      <c r="F36" s="494"/>
      <c r="G36" s="494"/>
      <c r="H36" s="494"/>
      <c r="I36" s="494"/>
      <c r="J36" s="494"/>
      <c r="K36" s="495"/>
      <c r="L36" s="539" t="s">
        <v>120</v>
      </c>
      <c r="M36" s="540"/>
      <c r="N36" s="205" t="s">
        <v>67</v>
      </c>
      <c r="O36" s="539" t="s">
        <v>120</v>
      </c>
      <c r="P36" s="540"/>
      <c r="Q36" s="481"/>
      <c r="R36" s="482"/>
      <c r="S36" s="356">
        <f>S34+1</f>
        <v>30</v>
      </c>
      <c r="T36" s="343" t="s">
        <v>118</v>
      </c>
      <c r="U36" s="493" t="str">
        <f>④出勤予定表5月!U36</f>
        <v/>
      </c>
      <c r="V36" s="494"/>
      <c r="W36" s="494"/>
      <c r="X36" s="494"/>
      <c r="Y36" s="494"/>
      <c r="Z36" s="494"/>
      <c r="AA36" s="494"/>
      <c r="AB36" s="494"/>
      <c r="AC36" s="495"/>
      <c r="AD36" s="539" t="s">
        <v>120</v>
      </c>
      <c r="AE36" s="540"/>
      <c r="AF36" s="205" t="s">
        <v>67</v>
      </c>
      <c r="AG36" s="539" t="s">
        <v>120</v>
      </c>
      <c r="AH36" s="540"/>
      <c r="AI36" s="465"/>
      <c r="AJ36" s="466"/>
    </row>
    <row r="37" spans="1:36" ht="9" customHeight="1">
      <c r="A37" s="342"/>
      <c r="B37" s="344"/>
      <c r="C37" s="519"/>
      <c r="D37" s="520"/>
      <c r="E37" s="520"/>
      <c r="F37" s="520"/>
      <c r="G37" s="520"/>
      <c r="H37" s="520"/>
      <c r="I37" s="520"/>
      <c r="J37" s="520"/>
      <c r="K37" s="521"/>
      <c r="L37" s="354"/>
      <c r="M37" s="355"/>
      <c r="N37" s="355"/>
      <c r="O37" s="355"/>
      <c r="P37" s="200" t="s">
        <v>68</v>
      </c>
      <c r="Q37" s="522"/>
      <c r="R37" s="523"/>
      <c r="S37" s="357"/>
      <c r="T37" s="344"/>
      <c r="U37" s="519"/>
      <c r="V37" s="520"/>
      <c r="W37" s="520"/>
      <c r="X37" s="520"/>
      <c r="Y37" s="520"/>
      <c r="Z37" s="520"/>
      <c r="AA37" s="520"/>
      <c r="AB37" s="520"/>
      <c r="AC37" s="521"/>
      <c r="AD37" s="354"/>
      <c r="AE37" s="355"/>
      <c r="AF37" s="355"/>
      <c r="AG37" s="355"/>
      <c r="AH37" s="200" t="s">
        <v>68</v>
      </c>
      <c r="AI37" s="465"/>
      <c r="AJ37" s="466"/>
    </row>
    <row r="38" spans="1:36" ht="18" customHeight="1">
      <c r="A38" s="341">
        <f>A36+1</f>
        <v>15</v>
      </c>
      <c r="B38" s="343" t="s">
        <v>118</v>
      </c>
      <c r="C38" s="493" t="str">
        <f>④出勤予定表5月!C38</f>
        <v/>
      </c>
      <c r="D38" s="494"/>
      <c r="E38" s="494"/>
      <c r="F38" s="494"/>
      <c r="G38" s="494"/>
      <c r="H38" s="494"/>
      <c r="I38" s="494"/>
      <c r="J38" s="494"/>
      <c r="K38" s="495"/>
      <c r="L38" s="539" t="s">
        <v>120</v>
      </c>
      <c r="M38" s="540"/>
      <c r="N38" s="205" t="s">
        <v>67</v>
      </c>
      <c r="O38" s="539" t="s">
        <v>120</v>
      </c>
      <c r="P38" s="540"/>
      <c r="Q38" s="481"/>
      <c r="R38" s="482"/>
      <c r="S38" s="356">
        <f>S36+1</f>
        <v>31</v>
      </c>
      <c r="T38" s="343" t="s">
        <v>118</v>
      </c>
      <c r="U38" s="493" t="str">
        <f>④出勤予定表5月!U38</f>
        <v/>
      </c>
      <c r="V38" s="494"/>
      <c r="W38" s="494"/>
      <c r="X38" s="494"/>
      <c r="Y38" s="494"/>
      <c r="Z38" s="494"/>
      <c r="AA38" s="494"/>
      <c r="AB38" s="494"/>
      <c r="AC38" s="495"/>
      <c r="AD38" s="539" t="s">
        <v>120</v>
      </c>
      <c r="AE38" s="540"/>
      <c r="AF38" s="205" t="s">
        <v>67</v>
      </c>
      <c r="AG38" s="539" t="s">
        <v>120</v>
      </c>
      <c r="AH38" s="540"/>
      <c r="AI38" s="465"/>
      <c r="AJ38" s="466"/>
    </row>
    <row r="39" spans="1:36" ht="9" customHeight="1">
      <c r="A39" s="342"/>
      <c r="B39" s="344"/>
      <c r="C39" s="519"/>
      <c r="D39" s="520"/>
      <c r="E39" s="520"/>
      <c r="F39" s="520"/>
      <c r="G39" s="520"/>
      <c r="H39" s="520"/>
      <c r="I39" s="520"/>
      <c r="J39" s="520"/>
      <c r="K39" s="521"/>
      <c r="L39" s="354"/>
      <c r="M39" s="355"/>
      <c r="N39" s="355"/>
      <c r="O39" s="355"/>
      <c r="P39" s="200" t="s">
        <v>68</v>
      </c>
      <c r="Q39" s="522"/>
      <c r="R39" s="523"/>
      <c r="S39" s="357"/>
      <c r="T39" s="344"/>
      <c r="U39" s="519"/>
      <c r="V39" s="520"/>
      <c r="W39" s="520"/>
      <c r="X39" s="520"/>
      <c r="Y39" s="520"/>
      <c r="Z39" s="520"/>
      <c r="AA39" s="520"/>
      <c r="AB39" s="520"/>
      <c r="AC39" s="521"/>
      <c r="AD39" s="354"/>
      <c r="AE39" s="355"/>
      <c r="AF39" s="355"/>
      <c r="AG39" s="355"/>
      <c r="AH39" s="200" t="s">
        <v>68</v>
      </c>
      <c r="AI39" s="465"/>
      <c r="AJ39" s="466"/>
    </row>
    <row r="40" spans="1:36" ht="18" customHeight="1">
      <c r="A40" s="341">
        <f>A38+1</f>
        <v>16</v>
      </c>
      <c r="B40" s="343" t="s">
        <v>118</v>
      </c>
      <c r="C40" s="493" t="str">
        <f>④出勤予定表5月!C40</f>
        <v/>
      </c>
      <c r="D40" s="494"/>
      <c r="E40" s="494"/>
      <c r="F40" s="494"/>
      <c r="G40" s="494"/>
      <c r="H40" s="494"/>
      <c r="I40" s="494"/>
      <c r="J40" s="494"/>
      <c r="K40" s="495"/>
      <c r="L40" s="539" t="s">
        <v>120</v>
      </c>
      <c r="M40" s="540"/>
      <c r="N40" s="205" t="s">
        <v>67</v>
      </c>
      <c r="O40" s="539" t="s">
        <v>120</v>
      </c>
      <c r="P40" s="540"/>
      <c r="Q40" s="481"/>
      <c r="R40" s="482"/>
      <c r="S40" s="356"/>
      <c r="T40" s="343"/>
      <c r="U40" s="485" t="str">
        <f>④出勤予定表5月!U40</f>
        <v/>
      </c>
      <c r="V40" s="486"/>
      <c r="W40" s="486"/>
      <c r="X40" s="486"/>
      <c r="Y40" s="486"/>
      <c r="Z40" s="486"/>
      <c r="AA40" s="486"/>
      <c r="AB40" s="486"/>
      <c r="AC40" s="487"/>
      <c r="AD40" s="473"/>
      <c r="AE40" s="474"/>
      <c r="AF40" s="93"/>
      <c r="AG40" s="473"/>
      <c r="AH40" s="474"/>
      <c r="AI40" s="465"/>
      <c r="AJ40" s="466"/>
    </row>
    <row r="41" spans="1:36" ht="9" customHeight="1">
      <c r="A41" s="393"/>
      <c r="B41" s="394"/>
      <c r="C41" s="496"/>
      <c r="D41" s="497"/>
      <c r="E41" s="497"/>
      <c r="F41" s="497"/>
      <c r="G41" s="497"/>
      <c r="H41" s="497"/>
      <c r="I41" s="497"/>
      <c r="J41" s="497"/>
      <c r="K41" s="498"/>
      <c r="L41" s="420"/>
      <c r="M41" s="421"/>
      <c r="N41" s="421"/>
      <c r="O41" s="421"/>
      <c r="P41" s="201" t="s">
        <v>68</v>
      </c>
      <c r="Q41" s="483"/>
      <c r="R41" s="484"/>
      <c r="S41" s="432"/>
      <c r="T41" s="394"/>
      <c r="U41" s="488"/>
      <c r="V41" s="489"/>
      <c r="W41" s="489"/>
      <c r="X41" s="489"/>
      <c r="Y41" s="489"/>
      <c r="Z41" s="489"/>
      <c r="AA41" s="489"/>
      <c r="AB41" s="489"/>
      <c r="AC41" s="490"/>
      <c r="AD41" s="469"/>
      <c r="AE41" s="470"/>
      <c r="AF41" s="470"/>
      <c r="AG41" s="470"/>
      <c r="AH41" s="94"/>
      <c r="AI41" s="467"/>
      <c r="AJ41" s="468"/>
    </row>
    <row r="42" spans="1:36" ht="12.75" customHeight="1">
      <c r="A42" s="22"/>
      <c r="R42" s="24"/>
      <c r="S42" s="433" t="s">
        <v>45</v>
      </c>
      <c r="T42" s="396"/>
      <c r="U42" s="477"/>
      <c r="V42" s="478"/>
      <c r="W42" s="478"/>
      <c r="X42" s="14"/>
      <c r="Y42" s="395" t="s">
        <v>46</v>
      </c>
      <c r="Z42" s="396"/>
      <c r="AA42" s="491"/>
      <c r="AB42" s="492"/>
      <c r="AC42" s="15" t="s">
        <v>47</v>
      </c>
      <c r="AD42" s="399" t="s">
        <v>48</v>
      </c>
      <c r="AE42" s="399"/>
      <c r="AF42" s="477"/>
      <c r="AG42" s="478"/>
      <c r="AH42" s="478"/>
      <c r="AI42" s="478"/>
      <c r="AJ42" s="16"/>
    </row>
    <row r="43" spans="1:36">
      <c r="A43" s="22"/>
      <c r="B43" s="33"/>
      <c r="R43" s="24"/>
      <c r="S43" s="434"/>
      <c r="T43" s="398"/>
      <c r="U43" s="479"/>
      <c r="V43" s="480"/>
      <c r="W43" s="480"/>
      <c r="X43" s="20" t="s">
        <v>49</v>
      </c>
      <c r="Y43" s="397"/>
      <c r="Z43" s="398"/>
      <c r="AA43" s="475"/>
      <c r="AB43" s="476"/>
      <c r="AC43" s="79" t="s">
        <v>50</v>
      </c>
      <c r="AD43" s="400"/>
      <c r="AE43" s="400"/>
      <c r="AF43" s="479"/>
      <c r="AG43" s="480"/>
      <c r="AH43" s="480"/>
      <c r="AI43" s="480"/>
      <c r="AJ43" s="21" t="s">
        <v>49</v>
      </c>
    </row>
    <row r="44" spans="1:36">
      <c r="A44" s="22"/>
      <c r="B44" s="440"/>
      <c r="C44" s="440"/>
      <c r="D44" s="23" t="s">
        <v>112</v>
      </c>
      <c r="R44" s="24"/>
      <c r="S44" s="25"/>
      <c r="T44" s="460" t="s">
        <v>63</v>
      </c>
      <c r="U44" s="460"/>
      <c r="V44" s="460"/>
      <c r="W44" s="460"/>
      <c r="X44" s="460"/>
      <c r="Y44" s="460"/>
      <c r="Z44" s="460"/>
      <c r="AA44" s="460"/>
      <c r="AB44" s="460"/>
      <c r="AC44" s="460"/>
      <c r="AD44" s="460"/>
      <c r="AE44" s="460"/>
      <c r="AF44" s="460"/>
      <c r="AG44" s="460"/>
      <c r="AH44" s="460"/>
      <c r="AI44" s="460"/>
      <c r="AJ44" s="26"/>
    </row>
    <row r="45" spans="1:36">
      <c r="A45" s="22"/>
      <c r="R45" s="24"/>
      <c r="S45" s="25"/>
      <c r="T45" s="401"/>
      <c r="U45" s="401"/>
      <c r="V45" s="401"/>
      <c r="W45" s="401"/>
      <c r="X45" s="401"/>
      <c r="Y45" s="401"/>
      <c r="Z45" s="401"/>
      <c r="AA45" s="401"/>
      <c r="AB45" s="401"/>
      <c r="AC45" s="401"/>
      <c r="AD45" s="401"/>
      <c r="AE45" s="401"/>
      <c r="AF45" s="401"/>
      <c r="AG45" s="401"/>
      <c r="AH45" s="401"/>
      <c r="AI45" s="401"/>
      <c r="AJ45" s="26"/>
    </row>
    <row r="46" spans="1:36">
      <c r="A46" s="22"/>
      <c r="R46" s="24"/>
      <c r="S46" s="25"/>
      <c r="T46" s="440" t="s">
        <v>55</v>
      </c>
      <c r="U46" s="440"/>
      <c r="V46"/>
      <c r="W46"/>
      <c r="X46"/>
      <c r="Y46"/>
      <c r="Z46"/>
      <c r="AA46"/>
      <c r="AB46"/>
      <c r="AC46"/>
      <c r="AD46"/>
      <c r="AE46"/>
      <c r="AF46"/>
      <c r="AG46"/>
      <c r="AH46"/>
      <c r="AI46"/>
      <c r="AJ46" s="26"/>
    </row>
    <row r="47" spans="1:36">
      <c r="A47" s="22"/>
      <c r="D47" s="518"/>
      <c r="E47" s="518"/>
      <c r="F47" s="518"/>
      <c r="G47" s="518"/>
      <c r="H47" s="518"/>
      <c r="I47" s="518"/>
      <c r="J47" s="518"/>
      <c r="K47" s="518"/>
      <c r="L47" s="518"/>
      <c r="M47" s="518"/>
      <c r="N47" s="518"/>
      <c r="O47" s="518"/>
      <c r="P47" s="518"/>
      <c r="Q47" s="90"/>
      <c r="R47" s="24"/>
      <c r="S47" s="25"/>
      <c r="T47" s="440"/>
      <c r="U47" s="440"/>
      <c r="V47" s="517"/>
      <c r="W47" s="517"/>
      <c r="X47" s="517"/>
      <c r="Y47" s="517"/>
      <c r="Z47" s="517"/>
      <c r="AA47" s="517"/>
      <c r="AB47" s="517"/>
      <c r="AC47" s="517"/>
      <c r="AD47" s="517"/>
      <c r="AE47" s="517"/>
      <c r="AF47" s="517"/>
      <c r="AG47" s="517"/>
      <c r="AH47" s="517"/>
      <c r="AI47" s="517"/>
      <c r="AJ47" s="26"/>
    </row>
    <row r="48" spans="1:36" ht="12.75" customHeight="1">
      <c r="A48" s="22"/>
      <c r="B48" s="446" t="s">
        <v>56</v>
      </c>
      <c r="C48" s="446"/>
      <c r="D48" s="518"/>
      <c r="E48" s="518"/>
      <c r="F48" s="518"/>
      <c r="G48" s="518"/>
      <c r="H48" s="518"/>
      <c r="I48" s="518"/>
      <c r="J48" s="518"/>
      <c r="K48" s="518"/>
      <c r="L48" s="518"/>
      <c r="M48" s="518"/>
      <c r="N48" s="518"/>
      <c r="O48" s="518"/>
      <c r="P48" s="518"/>
      <c r="Q48" s="91"/>
      <c r="R48" s="24"/>
      <c r="S48" s="25"/>
      <c r="T48" s="440" t="s">
        <v>57</v>
      </c>
      <c r="U48" s="440"/>
      <c r="V48" s="499"/>
      <c r="W48" s="499"/>
      <c r="X48" s="499"/>
      <c r="Y48" s="499"/>
      <c r="Z48" s="499"/>
      <c r="AA48" s="499"/>
      <c r="AB48" s="499"/>
      <c r="AC48" s="499"/>
      <c r="AD48" s="499"/>
      <c r="AE48" s="499"/>
      <c r="AF48" s="499"/>
      <c r="AG48" s="499"/>
      <c r="AH48" s="499"/>
      <c r="AI48" s="499"/>
      <c r="AJ48" s="26"/>
    </row>
    <row r="49" spans="1:36" ht="13.5" customHeight="1">
      <c r="A49" s="22"/>
      <c r="B49" s="34"/>
      <c r="C49" s="34"/>
      <c r="D49" s="518"/>
      <c r="E49" s="518"/>
      <c r="F49" s="518"/>
      <c r="G49" s="518"/>
      <c r="H49" s="518"/>
      <c r="I49" s="518"/>
      <c r="J49" s="518"/>
      <c r="K49" s="518"/>
      <c r="L49" s="518"/>
      <c r="M49" s="518"/>
      <c r="N49" s="518"/>
      <c r="O49" s="518"/>
      <c r="P49" s="518"/>
      <c r="Q49" s="92"/>
      <c r="R49" s="24"/>
      <c r="S49" s="25"/>
      <c r="T49" s="440"/>
      <c r="U49" s="440"/>
      <c r="V49" s="499"/>
      <c r="W49" s="499"/>
      <c r="X49" s="499"/>
      <c r="Y49" s="499"/>
      <c r="Z49" s="499"/>
      <c r="AA49" s="499"/>
      <c r="AB49" s="499"/>
      <c r="AC49" s="499"/>
      <c r="AD49" s="499"/>
      <c r="AE49" s="499"/>
      <c r="AF49" s="499"/>
      <c r="AG49" s="499"/>
      <c r="AH49" s="499"/>
      <c r="AI49" s="90"/>
      <c r="AJ49" s="26"/>
    </row>
    <row r="50" spans="1:36" ht="13.5" customHeight="1">
      <c r="A50" s="22"/>
      <c r="B50" s="446" t="s">
        <v>58</v>
      </c>
      <c r="C50" s="446"/>
      <c r="D50" s="515"/>
      <c r="E50" s="515"/>
      <c r="F50" s="515"/>
      <c r="G50" s="515"/>
      <c r="H50" s="515"/>
      <c r="I50" s="515"/>
      <c r="J50" s="515"/>
      <c r="K50" s="515"/>
      <c r="L50" s="515"/>
      <c r="M50" s="515"/>
      <c r="N50" s="515"/>
      <c r="O50" s="515"/>
      <c r="P50" s="515"/>
      <c r="Q50" s="513" t="s">
        <v>59</v>
      </c>
      <c r="R50" s="24"/>
      <c r="S50" s="25"/>
      <c r="T50" s="440" t="s">
        <v>58</v>
      </c>
      <c r="U50" s="440"/>
      <c r="V50" s="499"/>
      <c r="W50" s="499"/>
      <c r="X50" s="499"/>
      <c r="Y50" s="499"/>
      <c r="Z50" s="499"/>
      <c r="AA50" s="499"/>
      <c r="AB50" s="499"/>
      <c r="AC50" s="499"/>
      <c r="AD50" s="499"/>
      <c r="AE50" s="499"/>
      <c r="AF50" s="499"/>
      <c r="AG50" s="499"/>
      <c r="AH50" s="499"/>
      <c r="AI50" s="90" t="s">
        <v>59</v>
      </c>
      <c r="AJ50" s="26"/>
    </row>
    <row r="51" spans="1:36" ht="12.75" customHeight="1">
      <c r="A51" s="22"/>
      <c r="B51" s="512"/>
      <c r="C51" s="512"/>
      <c r="D51" s="516"/>
      <c r="E51" s="516"/>
      <c r="F51" s="516"/>
      <c r="G51" s="516"/>
      <c r="H51" s="516"/>
      <c r="I51" s="516"/>
      <c r="J51" s="516"/>
      <c r="K51" s="516"/>
      <c r="L51" s="516"/>
      <c r="M51" s="516"/>
      <c r="N51" s="516"/>
      <c r="O51" s="516"/>
      <c r="P51" s="516"/>
      <c r="Q51" s="514"/>
      <c r="R51" s="24"/>
      <c r="S51" s="25"/>
      <c r="T51" s="509"/>
      <c r="U51" s="509"/>
      <c r="AJ51" s="26"/>
    </row>
    <row r="52" spans="1:36">
      <c r="A52" s="441" t="s">
        <v>60</v>
      </c>
      <c r="B52" s="510"/>
      <c r="C52" s="510"/>
      <c r="D52" s="510"/>
      <c r="E52" s="510"/>
      <c r="F52" s="510"/>
      <c r="G52" s="510"/>
      <c r="H52" s="510"/>
      <c r="I52" s="510"/>
      <c r="J52" s="510"/>
      <c r="K52" s="510"/>
      <c r="L52" s="510"/>
      <c r="M52" s="510"/>
      <c r="N52" s="510"/>
      <c r="O52" s="510"/>
      <c r="P52" s="510"/>
      <c r="Q52" s="510"/>
      <c r="R52" s="511"/>
      <c r="S52" s="35"/>
      <c r="T52" s="444" t="s">
        <v>61</v>
      </c>
      <c r="U52" s="444"/>
      <c r="V52" s="444"/>
      <c r="W52" s="444"/>
      <c r="X52" s="444"/>
      <c r="Y52" s="444"/>
      <c r="Z52" s="444"/>
      <c r="AA52" s="444"/>
      <c r="AB52" s="444"/>
      <c r="AC52" s="444"/>
      <c r="AD52" s="444"/>
      <c r="AE52" s="444"/>
      <c r="AF52" s="444"/>
      <c r="AG52" s="444"/>
      <c r="AH52" s="444"/>
      <c r="AI52" s="444"/>
      <c r="AJ52" s="36"/>
    </row>
    <row r="53" spans="1:36">
      <c r="A53" s="500" t="s">
        <v>326</v>
      </c>
      <c r="B53" s="501"/>
      <c r="C53" s="501"/>
      <c r="D53" s="501"/>
      <c r="E53" s="501"/>
      <c r="F53" s="501"/>
      <c r="G53" s="501"/>
      <c r="H53" s="501"/>
      <c r="I53" s="501"/>
      <c r="J53" s="501"/>
      <c r="K53" s="501"/>
      <c r="L53" s="501"/>
      <c r="M53" s="501"/>
      <c r="N53" s="501"/>
      <c r="O53" s="501"/>
      <c r="P53" s="501"/>
      <c r="Q53" s="501"/>
      <c r="R53" s="502"/>
      <c r="S53" s="37"/>
      <c r="T53" s="445"/>
      <c r="U53" s="445"/>
      <c r="V53" s="445"/>
      <c r="W53" s="445"/>
      <c r="X53" s="445"/>
      <c r="Y53" s="445"/>
      <c r="Z53" s="445"/>
      <c r="AA53" s="445"/>
      <c r="AB53" s="445"/>
      <c r="AC53" s="445"/>
      <c r="AD53" s="445"/>
      <c r="AE53" s="445"/>
      <c r="AF53" s="445"/>
      <c r="AG53" s="445"/>
      <c r="AH53" s="445"/>
      <c r="AI53" s="445"/>
      <c r="AJ53" s="38"/>
    </row>
    <row r="54" spans="1:36" ht="12.75" customHeight="1">
      <c r="A54" s="503"/>
      <c r="B54" s="504"/>
      <c r="C54" s="504"/>
      <c r="D54" s="504"/>
      <c r="E54" s="504"/>
      <c r="F54" s="504"/>
      <c r="G54" s="504"/>
      <c r="H54" s="504"/>
      <c r="I54" s="504"/>
      <c r="J54" s="504"/>
      <c r="K54" s="504"/>
      <c r="L54" s="504"/>
      <c r="M54" s="504"/>
      <c r="N54" s="504"/>
      <c r="O54" s="504"/>
      <c r="P54" s="504"/>
      <c r="Q54" s="504"/>
      <c r="R54" s="505"/>
      <c r="S54" s="25"/>
      <c r="T54" s="440" t="s">
        <v>55</v>
      </c>
      <c r="U54" s="440"/>
      <c r="AJ54" s="26"/>
    </row>
    <row r="55" spans="1:36" ht="12.75" customHeight="1">
      <c r="A55" s="503"/>
      <c r="B55" s="504"/>
      <c r="C55" s="504"/>
      <c r="D55" s="504"/>
      <c r="E55" s="504"/>
      <c r="F55" s="504"/>
      <c r="G55" s="504"/>
      <c r="H55" s="504"/>
      <c r="I55" s="504"/>
      <c r="J55" s="504"/>
      <c r="K55" s="504"/>
      <c r="L55" s="504"/>
      <c r="M55" s="504"/>
      <c r="N55" s="504"/>
      <c r="O55" s="504"/>
      <c r="P55" s="504"/>
      <c r="Q55" s="504"/>
      <c r="R55" s="505"/>
      <c r="S55" s="25"/>
      <c r="T55" s="440"/>
      <c r="U55" s="440"/>
      <c r="V55" s="517"/>
      <c r="W55" s="517"/>
      <c r="X55" s="517"/>
      <c r="Y55" s="517"/>
      <c r="Z55" s="517"/>
      <c r="AA55" s="517"/>
      <c r="AB55" s="517"/>
      <c r="AC55" s="517"/>
      <c r="AD55" s="517"/>
      <c r="AE55" s="517"/>
      <c r="AF55" s="517"/>
      <c r="AG55" s="517"/>
      <c r="AH55" s="517"/>
      <c r="AI55" s="517"/>
      <c r="AJ55" s="26"/>
    </row>
    <row r="56" spans="1:36" ht="12.75" customHeight="1">
      <c r="A56" s="503"/>
      <c r="B56" s="504"/>
      <c r="C56" s="504"/>
      <c r="D56" s="504"/>
      <c r="E56" s="504"/>
      <c r="F56" s="504"/>
      <c r="G56" s="504"/>
      <c r="H56" s="504"/>
      <c r="I56" s="504"/>
      <c r="J56" s="504"/>
      <c r="K56" s="504"/>
      <c r="L56" s="504"/>
      <c r="M56" s="504"/>
      <c r="N56" s="504"/>
      <c r="O56" s="504"/>
      <c r="P56" s="504"/>
      <c r="Q56" s="504"/>
      <c r="R56" s="505"/>
      <c r="S56" s="25"/>
      <c r="T56" s="440" t="s">
        <v>57</v>
      </c>
      <c r="U56" s="440"/>
      <c r="V56" s="499"/>
      <c r="W56" s="499"/>
      <c r="X56" s="499"/>
      <c r="Y56" s="499"/>
      <c r="Z56" s="499"/>
      <c r="AA56" s="499"/>
      <c r="AB56" s="499"/>
      <c r="AC56" s="499"/>
      <c r="AD56" s="499"/>
      <c r="AE56" s="499"/>
      <c r="AF56" s="499"/>
      <c r="AG56" s="499"/>
      <c r="AH56" s="499"/>
      <c r="AI56" s="499"/>
      <c r="AJ56" s="26"/>
    </row>
    <row r="57" spans="1:36" ht="12.75" customHeight="1">
      <c r="A57" s="503"/>
      <c r="B57" s="504"/>
      <c r="C57" s="504"/>
      <c r="D57" s="504"/>
      <c r="E57" s="504"/>
      <c r="F57" s="504"/>
      <c r="G57" s="504"/>
      <c r="H57" s="504"/>
      <c r="I57" s="504"/>
      <c r="J57" s="504"/>
      <c r="K57" s="504"/>
      <c r="L57" s="504"/>
      <c r="M57" s="504"/>
      <c r="N57" s="504"/>
      <c r="O57" s="504"/>
      <c r="P57" s="504"/>
      <c r="Q57" s="504"/>
      <c r="R57" s="505"/>
      <c r="S57" s="25"/>
      <c r="T57" s="28"/>
      <c r="U57" s="28"/>
      <c r="V57" s="499"/>
      <c r="W57" s="499"/>
      <c r="X57" s="499"/>
      <c r="Y57" s="499"/>
      <c r="Z57" s="499"/>
      <c r="AA57" s="499"/>
      <c r="AB57" s="499"/>
      <c r="AC57" s="499"/>
      <c r="AD57" s="499"/>
      <c r="AE57" s="499"/>
      <c r="AF57" s="499"/>
      <c r="AG57" s="499"/>
      <c r="AH57" s="499"/>
      <c r="AI57" s="90"/>
      <c r="AJ57" s="26"/>
    </row>
    <row r="58" spans="1:36" ht="12.75" customHeight="1">
      <c r="A58" s="503"/>
      <c r="B58" s="504"/>
      <c r="C58" s="504"/>
      <c r="D58" s="504"/>
      <c r="E58" s="504"/>
      <c r="F58" s="504"/>
      <c r="G58" s="504"/>
      <c r="H58" s="504"/>
      <c r="I58" s="504"/>
      <c r="J58" s="504"/>
      <c r="K58" s="504"/>
      <c r="L58" s="504"/>
      <c r="M58" s="504"/>
      <c r="N58" s="504"/>
      <c r="O58" s="504"/>
      <c r="P58" s="504"/>
      <c r="Q58" s="504"/>
      <c r="R58" s="505"/>
      <c r="S58" s="25"/>
      <c r="T58" s="440" t="s">
        <v>58</v>
      </c>
      <c r="U58" s="440"/>
      <c r="V58" s="499"/>
      <c r="W58" s="499"/>
      <c r="X58" s="499"/>
      <c r="Y58" s="499"/>
      <c r="Z58" s="499"/>
      <c r="AA58" s="499"/>
      <c r="AB58" s="499"/>
      <c r="AC58" s="499"/>
      <c r="AD58" s="499"/>
      <c r="AE58" s="499"/>
      <c r="AF58" s="499"/>
      <c r="AG58" s="499"/>
      <c r="AH58" s="499"/>
      <c r="AI58" s="90" t="s">
        <v>59</v>
      </c>
      <c r="AJ58" s="26"/>
    </row>
    <row r="59" spans="1:36" ht="12.75" customHeight="1">
      <c r="A59" s="506"/>
      <c r="B59" s="507"/>
      <c r="C59" s="507"/>
      <c r="D59" s="507"/>
      <c r="E59" s="507"/>
      <c r="F59" s="507"/>
      <c r="G59" s="507"/>
      <c r="H59" s="507"/>
      <c r="I59" s="507"/>
      <c r="J59" s="507"/>
      <c r="K59" s="507"/>
      <c r="L59" s="507"/>
      <c r="M59" s="507"/>
      <c r="N59" s="507"/>
      <c r="O59" s="507"/>
      <c r="P59" s="507"/>
      <c r="Q59" s="507"/>
      <c r="R59" s="508"/>
      <c r="S59" s="29"/>
      <c r="T59" s="18"/>
      <c r="U59" s="18"/>
      <c r="V59" s="18"/>
      <c r="W59" s="18"/>
      <c r="X59" s="18"/>
      <c r="Y59" s="18"/>
      <c r="Z59" s="18"/>
      <c r="AA59" s="18"/>
      <c r="AB59" s="18"/>
      <c r="AC59" s="18"/>
      <c r="AD59" s="18"/>
      <c r="AE59" s="18"/>
      <c r="AF59" s="18"/>
      <c r="AG59" s="18"/>
      <c r="AH59" s="18"/>
      <c r="AI59" s="18"/>
      <c r="AJ59" s="30"/>
    </row>
    <row r="60" spans="1:36">
      <c r="A60" s="439" t="s">
        <v>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row>
    <row r="68" spans="19:34">
      <c r="S68" s="27"/>
      <c r="T68"/>
      <c r="U68"/>
      <c r="V68"/>
      <c r="W68"/>
      <c r="X68"/>
      <c r="Y68"/>
      <c r="Z68"/>
      <c r="AA68"/>
      <c r="AB68"/>
      <c r="AC68"/>
      <c r="AD68"/>
      <c r="AE68"/>
      <c r="AF68"/>
      <c r="AG68"/>
      <c r="AH68"/>
    </row>
    <row r="69" spans="19:34">
      <c r="S69"/>
      <c r="T69"/>
      <c r="U69"/>
      <c r="V69"/>
      <c r="W69"/>
      <c r="X69"/>
      <c r="Y69"/>
      <c r="Z69"/>
      <c r="AA69"/>
      <c r="AB69"/>
      <c r="AC69"/>
      <c r="AD69"/>
      <c r="AE69"/>
      <c r="AF69"/>
      <c r="AG69"/>
      <c r="AH69"/>
    </row>
    <row r="70" spans="19:34">
      <c r="S70"/>
      <c r="T70"/>
      <c r="U70"/>
      <c r="V70"/>
      <c r="W70"/>
      <c r="X70"/>
      <c r="Y70"/>
      <c r="Z70"/>
      <c r="AA70"/>
      <c r="AB70"/>
      <c r="AC70"/>
      <c r="AD70"/>
      <c r="AE70"/>
      <c r="AF70"/>
      <c r="AG70"/>
      <c r="AH70"/>
    </row>
  </sheetData>
  <mergeCells count="270">
    <mergeCell ref="B44:C44"/>
    <mergeCell ref="T44:AI45"/>
    <mergeCell ref="T46:U47"/>
    <mergeCell ref="D47:P49"/>
    <mergeCell ref="V47:AI47"/>
    <mergeCell ref="A60:AJ60"/>
    <mergeCell ref="B50:C51"/>
    <mergeCell ref="D50:P51"/>
    <mergeCell ref="Q50:Q51"/>
    <mergeCell ref="T50:U50"/>
    <mergeCell ref="T56:U56"/>
    <mergeCell ref="V56:AI56"/>
    <mergeCell ref="V57:AH58"/>
    <mergeCell ref="T58:U58"/>
    <mergeCell ref="T51:U51"/>
    <mergeCell ref="B48:C48"/>
    <mergeCell ref="T48:U48"/>
    <mergeCell ref="V48:AI48"/>
    <mergeCell ref="T49:U49"/>
    <mergeCell ref="V49:AH50"/>
    <mergeCell ref="V55:AI55"/>
    <mergeCell ref="A52:R52"/>
    <mergeCell ref="T52:AI53"/>
    <mergeCell ref="A53:R59"/>
    <mergeCell ref="T54:U55"/>
    <mergeCell ref="S42:T43"/>
    <mergeCell ref="U42:W43"/>
    <mergeCell ref="Y42:Z43"/>
    <mergeCell ref="AA42:AB42"/>
    <mergeCell ref="AD42:AE43"/>
    <mergeCell ref="AF42:AI43"/>
    <mergeCell ref="AA43:AB43"/>
    <mergeCell ref="S40:S41"/>
    <mergeCell ref="T40:T41"/>
    <mergeCell ref="U40:AC41"/>
    <mergeCell ref="AD40:AE40"/>
    <mergeCell ref="AG40:AH40"/>
    <mergeCell ref="AI40:AJ41"/>
    <mergeCell ref="AD41:AG41"/>
    <mergeCell ref="U38:AC39"/>
    <mergeCell ref="AD38:AE38"/>
    <mergeCell ref="AG38:AH38"/>
    <mergeCell ref="AI38:AJ39"/>
    <mergeCell ref="AD39:AG39"/>
    <mergeCell ref="A40:A41"/>
    <mergeCell ref="B40:B41"/>
    <mergeCell ref="C40:K41"/>
    <mergeCell ref="L40:M40"/>
    <mergeCell ref="O40:P40"/>
    <mergeCell ref="Q40:R41"/>
    <mergeCell ref="L41:O41"/>
    <mergeCell ref="A38:A39"/>
    <mergeCell ref="B38:B39"/>
    <mergeCell ref="C38:K39"/>
    <mergeCell ref="L38:M38"/>
    <mergeCell ref="O38:P38"/>
    <mergeCell ref="Q38:R39"/>
    <mergeCell ref="L39:O39"/>
    <mergeCell ref="S38:S39"/>
    <mergeCell ref="T38:T39"/>
    <mergeCell ref="AI32:AJ33"/>
    <mergeCell ref="U34:AC35"/>
    <mergeCell ref="AD34:AE34"/>
    <mergeCell ref="AG34:AH34"/>
    <mergeCell ref="AI34:AJ35"/>
    <mergeCell ref="AD35:AG35"/>
    <mergeCell ref="S36:S37"/>
    <mergeCell ref="T36:T37"/>
    <mergeCell ref="U36:AC37"/>
    <mergeCell ref="AD36:AE36"/>
    <mergeCell ref="AG36:AH36"/>
    <mergeCell ref="AI36:AJ37"/>
    <mergeCell ref="AD37:AG37"/>
    <mergeCell ref="T32:T33"/>
    <mergeCell ref="U32:AC33"/>
    <mergeCell ref="AD32:AE32"/>
    <mergeCell ref="A34:A35"/>
    <mergeCell ref="B34:B35"/>
    <mergeCell ref="C34:K35"/>
    <mergeCell ref="L34:M34"/>
    <mergeCell ref="O34:P34"/>
    <mergeCell ref="L35:O35"/>
    <mergeCell ref="S34:S35"/>
    <mergeCell ref="T34:T35"/>
    <mergeCell ref="A36:A37"/>
    <mergeCell ref="B36:B37"/>
    <mergeCell ref="C36:K37"/>
    <mergeCell ref="L36:M36"/>
    <mergeCell ref="O36:P36"/>
    <mergeCell ref="Q36:R37"/>
    <mergeCell ref="L37:O37"/>
    <mergeCell ref="Q34:R35"/>
    <mergeCell ref="A30:A31"/>
    <mergeCell ref="B30:B31"/>
    <mergeCell ref="C30:K31"/>
    <mergeCell ref="L30:M30"/>
    <mergeCell ref="O30:P30"/>
    <mergeCell ref="Q30:R31"/>
    <mergeCell ref="L31:O31"/>
    <mergeCell ref="S30:S31"/>
    <mergeCell ref="T30:T31"/>
    <mergeCell ref="A32:A33"/>
    <mergeCell ref="B32:B33"/>
    <mergeCell ref="C32:K33"/>
    <mergeCell ref="L32:M32"/>
    <mergeCell ref="O32:P32"/>
    <mergeCell ref="Q32:R33"/>
    <mergeCell ref="L33:O33"/>
    <mergeCell ref="AD33:AG33"/>
    <mergeCell ref="AG32:AH32"/>
    <mergeCell ref="S32:S33"/>
    <mergeCell ref="AG26:AH26"/>
    <mergeCell ref="AI26:AJ27"/>
    <mergeCell ref="AD27:AG27"/>
    <mergeCell ref="AI30:AJ31"/>
    <mergeCell ref="AD31:AG31"/>
    <mergeCell ref="AG30:AH30"/>
    <mergeCell ref="A28:A29"/>
    <mergeCell ref="B28:B29"/>
    <mergeCell ref="C28:K29"/>
    <mergeCell ref="L28:M28"/>
    <mergeCell ref="O28:P28"/>
    <mergeCell ref="Q28:R29"/>
    <mergeCell ref="L29:O29"/>
    <mergeCell ref="S28:S29"/>
    <mergeCell ref="T28:T29"/>
    <mergeCell ref="U28:AC29"/>
    <mergeCell ref="AD28:AE28"/>
    <mergeCell ref="AG28:AH28"/>
    <mergeCell ref="AI28:AJ29"/>
    <mergeCell ref="AD29:AG29"/>
    <mergeCell ref="A26:A27"/>
    <mergeCell ref="B26:B27"/>
    <mergeCell ref="U30:AC31"/>
    <mergeCell ref="AD30:AE30"/>
    <mergeCell ref="C26:K27"/>
    <mergeCell ref="L26:M26"/>
    <mergeCell ref="O26:P26"/>
    <mergeCell ref="Q26:R27"/>
    <mergeCell ref="L27:O27"/>
    <mergeCell ref="S26:S27"/>
    <mergeCell ref="T26:T27"/>
    <mergeCell ref="U22:AC23"/>
    <mergeCell ref="AD22:AE22"/>
    <mergeCell ref="U26:AC27"/>
    <mergeCell ref="AD26:AE26"/>
    <mergeCell ref="S22:S23"/>
    <mergeCell ref="T22:T23"/>
    <mergeCell ref="Q22:R23"/>
    <mergeCell ref="AD24:AE24"/>
    <mergeCell ref="AG24:AH24"/>
    <mergeCell ref="AI24:AJ25"/>
    <mergeCell ref="AD25:AG25"/>
    <mergeCell ref="A22:A23"/>
    <mergeCell ref="B22:B23"/>
    <mergeCell ref="C22:K23"/>
    <mergeCell ref="L22:M22"/>
    <mergeCell ref="O22:P22"/>
    <mergeCell ref="L23:O23"/>
    <mergeCell ref="S24:S25"/>
    <mergeCell ref="T24:T25"/>
    <mergeCell ref="U24:AC25"/>
    <mergeCell ref="A24:A25"/>
    <mergeCell ref="B24:B25"/>
    <mergeCell ref="C24:K25"/>
    <mergeCell ref="L24:M24"/>
    <mergeCell ref="O24:P24"/>
    <mergeCell ref="Q24:R25"/>
    <mergeCell ref="L25:O25"/>
    <mergeCell ref="AG20:AH20"/>
    <mergeCell ref="S20:S21"/>
    <mergeCell ref="T20:T21"/>
    <mergeCell ref="U20:AC21"/>
    <mergeCell ref="AD20:AE20"/>
    <mergeCell ref="AI20:AJ21"/>
    <mergeCell ref="AG22:AH22"/>
    <mergeCell ref="AI22:AJ23"/>
    <mergeCell ref="AD23:AG23"/>
    <mergeCell ref="A20:A21"/>
    <mergeCell ref="B20:B21"/>
    <mergeCell ref="C20:K21"/>
    <mergeCell ref="L20:M20"/>
    <mergeCell ref="O20:P20"/>
    <mergeCell ref="Q20:R21"/>
    <mergeCell ref="L21:O21"/>
    <mergeCell ref="AD21:AG21"/>
    <mergeCell ref="AI14:AJ15"/>
    <mergeCell ref="AD15:AG15"/>
    <mergeCell ref="AI18:AJ19"/>
    <mergeCell ref="AD19:AG19"/>
    <mergeCell ref="AG18:AH18"/>
    <mergeCell ref="A16:A17"/>
    <mergeCell ref="B16:B17"/>
    <mergeCell ref="C16:K17"/>
    <mergeCell ref="L16:M16"/>
    <mergeCell ref="O16:P16"/>
    <mergeCell ref="Q16:R17"/>
    <mergeCell ref="L17:O17"/>
    <mergeCell ref="S16:S17"/>
    <mergeCell ref="T16:T17"/>
    <mergeCell ref="U16:AC17"/>
    <mergeCell ref="AD16:AE16"/>
    <mergeCell ref="AG16:AH16"/>
    <mergeCell ref="AI16:AJ17"/>
    <mergeCell ref="AD17:AG17"/>
    <mergeCell ref="A14:A15"/>
    <mergeCell ref="B14:B15"/>
    <mergeCell ref="U18:AC19"/>
    <mergeCell ref="AD18:AE18"/>
    <mergeCell ref="A18:A19"/>
    <mergeCell ref="C14:K15"/>
    <mergeCell ref="L14:M14"/>
    <mergeCell ref="O14:P14"/>
    <mergeCell ref="Q14:R15"/>
    <mergeCell ref="L15:O15"/>
    <mergeCell ref="S14:S15"/>
    <mergeCell ref="T14:T15"/>
    <mergeCell ref="B18:B19"/>
    <mergeCell ref="C18:K19"/>
    <mergeCell ref="L18:M18"/>
    <mergeCell ref="O18:P18"/>
    <mergeCell ref="Q18:R19"/>
    <mergeCell ref="L19:O19"/>
    <mergeCell ref="S18:S19"/>
    <mergeCell ref="T18:T19"/>
    <mergeCell ref="U14:AC15"/>
    <mergeCell ref="AI12:AJ13"/>
    <mergeCell ref="L13:O13"/>
    <mergeCell ref="AD13:AG13"/>
    <mergeCell ref="L10:M10"/>
    <mergeCell ref="O10:P10"/>
    <mergeCell ref="S12:S13"/>
    <mergeCell ref="T12:T13"/>
    <mergeCell ref="U12:AC13"/>
    <mergeCell ref="AI10:AJ11"/>
    <mergeCell ref="L11:O11"/>
    <mergeCell ref="AD11:AG11"/>
    <mergeCell ref="AD10:AE10"/>
    <mergeCell ref="AG10:AH10"/>
    <mergeCell ref="AD14:AE14"/>
    <mergeCell ref="AG14:AH14"/>
    <mergeCell ref="AD12:AE12"/>
    <mergeCell ref="AG12:AH12"/>
    <mergeCell ref="A12:A13"/>
    <mergeCell ref="B12:B13"/>
    <mergeCell ref="C12:K13"/>
    <mergeCell ref="L12:M12"/>
    <mergeCell ref="O12:P12"/>
    <mergeCell ref="Q12:R13"/>
    <mergeCell ref="A1:AJ3"/>
    <mergeCell ref="B6:C6"/>
    <mergeCell ref="X6:AA6"/>
    <mergeCell ref="AB6:AJ6"/>
    <mergeCell ref="A8:B8"/>
    <mergeCell ref="C8:K9"/>
    <mergeCell ref="AD8:AH9"/>
    <mergeCell ref="AI8:AJ9"/>
    <mergeCell ref="Q10:R11"/>
    <mergeCell ref="S10:S11"/>
    <mergeCell ref="T10:T11"/>
    <mergeCell ref="U10:AC11"/>
    <mergeCell ref="A9:B9"/>
    <mergeCell ref="S9:T9"/>
    <mergeCell ref="L8:P9"/>
    <mergeCell ref="Q8:R9"/>
    <mergeCell ref="S8:T8"/>
    <mergeCell ref="U8:AC9"/>
    <mergeCell ref="A10:A11"/>
    <mergeCell ref="B10:B11"/>
    <mergeCell ref="C10:K11"/>
  </mergeCells>
  <phoneticPr fontId="2"/>
  <conditionalFormatting sqref="L11:O11 L13:O13">
    <cfRule type="cellIs" dxfId="75" priority="40" stopIfTrue="1" operator="equal">
      <formula>0</formula>
    </cfRule>
  </conditionalFormatting>
  <conditionalFormatting sqref="C10:K41">
    <cfRule type="cellIs" dxfId="74" priority="39" stopIfTrue="1" operator="equal">
      <formula>0</formula>
    </cfRule>
  </conditionalFormatting>
  <conditionalFormatting sqref="A10:B41">
    <cfRule type="expression" dxfId="73" priority="37" stopIfTrue="1">
      <formula>WEEKDAY(DATE($D$6+2018,$F$6,$A10))=7</formula>
    </cfRule>
    <cfRule type="expression" dxfId="72" priority="38" stopIfTrue="1">
      <formula>WEEKDAY(DATE($D$6+2018,$F$6,$A10))=1</formula>
    </cfRule>
  </conditionalFormatting>
  <conditionalFormatting sqref="S10:T39">
    <cfRule type="expression" dxfId="71" priority="35" stopIfTrue="1">
      <formula>WEEKDAY(DATE($D$6+2018,$F$6,$S10))=7</formula>
    </cfRule>
    <cfRule type="expression" dxfId="70" priority="36" stopIfTrue="1">
      <formula>WEEKDAY(DATE($D$6+2018,$F$6,$S10))=1</formula>
    </cfRule>
  </conditionalFormatting>
  <conditionalFormatting sqref="L15:O15">
    <cfRule type="cellIs" dxfId="69" priority="34" stopIfTrue="1" operator="equal">
      <formula>0</formula>
    </cfRule>
  </conditionalFormatting>
  <conditionalFormatting sqref="L17:O17">
    <cfRule type="cellIs" dxfId="68" priority="33" stopIfTrue="1" operator="equal">
      <formula>0</formula>
    </cfRule>
  </conditionalFormatting>
  <conditionalFormatting sqref="L19:O19">
    <cfRule type="cellIs" dxfId="67" priority="32" stopIfTrue="1" operator="equal">
      <formula>0</formula>
    </cfRule>
  </conditionalFormatting>
  <conditionalFormatting sqref="L21:O21">
    <cfRule type="cellIs" dxfId="66" priority="31" stopIfTrue="1" operator="equal">
      <formula>0</formula>
    </cfRule>
  </conditionalFormatting>
  <conditionalFormatting sqref="L23:O23">
    <cfRule type="cellIs" dxfId="65" priority="30" stopIfTrue="1" operator="equal">
      <formula>0</formula>
    </cfRule>
  </conditionalFormatting>
  <conditionalFormatting sqref="L25:O25">
    <cfRule type="cellIs" dxfId="64" priority="29" stopIfTrue="1" operator="equal">
      <formula>0</formula>
    </cfRule>
  </conditionalFormatting>
  <conditionalFormatting sqref="L27:O27">
    <cfRule type="cellIs" dxfId="63" priority="28" stopIfTrue="1" operator="equal">
      <formula>0</formula>
    </cfRule>
  </conditionalFormatting>
  <conditionalFormatting sqref="L29:O29">
    <cfRule type="cellIs" dxfId="62" priority="27" stopIfTrue="1" operator="equal">
      <formula>0</formula>
    </cfRule>
  </conditionalFormatting>
  <conditionalFormatting sqref="L31:O31">
    <cfRule type="cellIs" dxfId="61" priority="26" stopIfTrue="1" operator="equal">
      <formula>0</formula>
    </cfRule>
  </conditionalFormatting>
  <conditionalFormatting sqref="L33:O33">
    <cfRule type="cellIs" dxfId="60" priority="25" stopIfTrue="1" operator="equal">
      <formula>0</formula>
    </cfRule>
  </conditionalFormatting>
  <conditionalFormatting sqref="L35:O35">
    <cfRule type="cellIs" dxfId="59" priority="24" stopIfTrue="1" operator="equal">
      <formula>0</formula>
    </cfRule>
  </conditionalFormatting>
  <conditionalFormatting sqref="L37:O37">
    <cfRule type="cellIs" dxfId="58" priority="23" stopIfTrue="1" operator="equal">
      <formula>0</formula>
    </cfRule>
  </conditionalFormatting>
  <conditionalFormatting sqref="L39:O39">
    <cfRule type="cellIs" dxfId="57" priority="22" stopIfTrue="1" operator="equal">
      <formula>0</formula>
    </cfRule>
  </conditionalFormatting>
  <conditionalFormatting sqref="L41:O41">
    <cfRule type="cellIs" dxfId="56" priority="21" stopIfTrue="1" operator="equal">
      <formula>0</formula>
    </cfRule>
  </conditionalFormatting>
  <conditionalFormatting sqref="AD11:AG11 AD13:AG13">
    <cfRule type="cellIs" dxfId="55" priority="20" stopIfTrue="1" operator="equal">
      <formula>0</formula>
    </cfRule>
  </conditionalFormatting>
  <conditionalFormatting sqref="AD15:AG15">
    <cfRule type="cellIs" dxfId="54" priority="19" stopIfTrue="1" operator="equal">
      <formula>0</formula>
    </cfRule>
  </conditionalFormatting>
  <conditionalFormatting sqref="AD17:AG17">
    <cfRule type="cellIs" dxfId="53" priority="18" stopIfTrue="1" operator="equal">
      <formula>0</formula>
    </cfRule>
  </conditionalFormatting>
  <conditionalFormatting sqref="AD19:AG19">
    <cfRule type="cellIs" dxfId="52" priority="17" stopIfTrue="1" operator="equal">
      <formula>0</formula>
    </cfRule>
  </conditionalFormatting>
  <conditionalFormatting sqref="AD21:AG21">
    <cfRule type="cellIs" dxfId="51" priority="16" stopIfTrue="1" operator="equal">
      <formula>0</formula>
    </cfRule>
  </conditionalFormatting>
  <conditionalFormatting sqref="AD23:AG23">
    <cfRule type="cellIs" dxfId="50" priority="15" stopIfTrue="1" operator="equal">
      <formula>0</formula>
    </cfRule>
  </conditionalFormatting>
  <conditionalFormatting sqref="AD25:AG25">
    <cfRule type="cellIs" dxfId="49" priority="14" stopIfTrue="1" operator="equal">
      <formula>0</formula>
    </cfRule>
  </conditionalFormatting>
  <conditionalFormatting sqref="AD27:AG27">
    <cfRule type="cellIs" dxfId="48" priority="13" stopIfTrue="1" operator="equal">
      <formula>0</formula>
    </cfRule>
  </conditionalFormatting>
  <conditionalFormatting sqref="AD29:AG29">
    <cfRule type="cellIs" dxfId="47" priority="12" stopIfTrue="1" operator="equal">
      <formula>0</formula>
    </cfRule>
  </conditionalFormatting>
  <conditionalFormatting sqref="AD31:AG31">
    <cfRule type="cellIs" dxfId="46" priority="11" stopIfTrue="1" operator="equal">
      <formula>0</formula>
    </cfRule>
  </conditionalFormatting>
  <conditionalFormatting sqref="AD33:AG33">
    <cfRule type="cellIs" dxfId="45" priority="10" stopIfTrue="1" operator="equal">
      <formula>0</formula>
    </cfRule>
  </conditionalFormatting>
  <conditionalFormatting sqref="AD35:AG35">
    <cfRule type="cellIs" dxfId="44" priority="9" stopIfTrue="1" operator="equal">
      <formula>0</formula>
    </cfRule>
  </conditionalFormatting>
  <conditionalFormatting sqref="AD37:AG37">
    <cfRule type="cellIs" dxfId="43" priority="8" stopIfTrue="1" operator="equal">
      <formula>0</formula>
    </cfRule>
  </conditionalFormatting>
  <conditionalFormatting sqref="AD39:AG39">
    <cfRule type="cellIs" dxfId="42" priority="7" stopIfTrue="1" operator="equal">
      <formula>0</formula>
    </cfRule>
  </conditionalFormatting>
  <conditionalFormatting sqref="AD41:AG41">
    <cfRule type="cellIs" dxfId="41" priority="6" stopIfTrue="1" operator="equal">
      <formula>0</formula>
    </cfRule>
  </conditionalFormatting>
  <conditionalFormatting sqref="U10:AC41">
    <cfRule type="cellIs" dxfId="40" priority="5" stopIfTrue="1" operator="equal">
      <formula>0</formula>
    </cfRule>
  </conditionalFormatting>
  <pageMargins left="0.74803149606299213" right="0.23622047244094491" top="0.55118110236220474" bottom="0.47244094488188981" header="0.51181102362204722" footer="0.51181102362204722"/>
  <pageSetup paperSize="9" scale="99" orientation="portrait" blackAndWhite="1" horizontalDpi="4294967295"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stopIfTrue="1" id="{A2E57DB3-FD22-496B-842F-A7A41874D109}">
            <xm:f>COUNTIF(祝日および一斉休業日一覧!$B:$B,DATE($D$6+2018,$F$6,$A10))&gt;0</xm:f>
            <x14:dxf>
              <fill>
                <patternFill>
                  <bgColor theme="5" tint="0.79998168889431442"/>
                </patternFill>
              </fill>
            </x14:dxf>
          </x14:cfRule>
          <xm:sqref>A10:B41</xm:sqref>
        </x14:conditionalFormatting>
        <x14:conditionalFormatting xmlns:xm="http://schemas.microsoft.com/office/excel/2006/main">
          <x14:cfRule type="expression" priority="1" stopIfTrue="1" id="{90805779-61D6-4175-934A-469AE2508A66}">
            <xm:f>COUNTIF(祝日および一斉休業日一覧!$B:$B,DATE($D$6+2018,$F$6,$S10))&gt;0</xm:f>
            <x14:dxf>
              <fill>
                <patternFill>
                  <bgColor theme="5" tint="0.79998168889431442"/>
                </patternFill>
              </fill>
            </x14:dxf>
          </x14:cfRule>
          <xm:sqref>S10:T39</xm:sqref>
        </x14:conditionalFormatting>
      </x14:conditionalFormatting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EAFA82-27B9-490D-9949-06EE6FA25A2E}">
  <sheetPr>
    <pageSetUpPr fitToPage="1"/>
  </sheetPr>
  <dimension ref="A1:AJ70"/>
  <sheetViews>
    <sheetView showZeros="0" topLeftCell="A5" zoomScale="80" zoomScaleNormal="80" workbookViewId="0">
      <selection activeCell="G7" sqref="G7"/>
    </sheetView>
  </sheetViews>
  <sheetFormatPr defaultColWidth="9" defaultRowHeight="13.2"/>
  <cols>
    <col min="1" max="10" width="2.6640625" style="7" customWidth="1"/>
    <col min="11" max="11" width="2.77734375" style="7" customWidth="1"/>
    <col min="12" max="13" width="2.6640625" style="7" customWidth="1"/>
    <col min="14" max="14" width="1.109375" style="7" customWidth="1"/>
    <col min="15" max="16" width="2.6640625" style="7" customWidth="1"/>
    <col min="17" max="17" width="3.6640625" style="7" customWidth="1"/>
    <col min="18" max="28" width="2.6640625" style="7" customWidth="1"/>
    <col min="29" max="29" width="2.88671875" style="7" customWidth="1"/>
    <col min="30" max="31" width="2.6640625" style="7" customWidth="1"/>
    <col min="32" max="32" width="1.109375" style="7" customWidth="1"/>
    <col min="33" max="33" width="2.6640625" style="7" customWidth="1"/>
    <col min="34" max="34" width="2.77734375" style="7" customWidth="1"/>
    <col min="35" max="35" width="3.6640625" style="7" customWidth="1"/>
    <col min="36" max="79" width="2.6640625" style="7" customWidth="1"/>
    <col min="80" max="16384" width="9" style="7"/>
  </cols>
  <sheetData>
    <row r="1" spans="1:36" ht="10.5" customHeight="1">
      <c r="A1" s="361" t="s">
        <v>64</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row>
    <row r="2" spans="1:36" ht="10.5" customHeight="1">
      <c r="A2" s="361"/>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row>
    <row r="3" spans="1:36" ht="10.5" customHeight="1">
      <c r="A3" s="361"/>
      <c r="B3" s="361"/>
      <c r="C3" s="361"/>
      <c r="D3" s="361"/>
      <c r="E3" s="361"/>
      <c r="F3" s="361"/>
      <c r="G3" s="361"/>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row>
    <row r="4" spans="1:36" ht="14.25" customHeight="1">
      <c r="A4" s="6"/>
      <c r="B4" s="6"/>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row>
    <row r="5" spans="1:36" ht="19.2">
      <c r="A5" s="6"/>
      <c r="B5" s="6"/>
      <c r="C5" s="6"/>
      <c r="D5" s="6"/>
      <c r="E5" s="6"/>
      <c r="F5" s="6"/>
      <c r="G5" s="6"/>
      <c r="H5" s="6"/>
      <c r="I5" s="6"/>
      <c r="J5" s="6"/>
      <c r="K5" s="6"/>
      <c r="L5" s="6"/>
      <c r="M5" s="6"/>
      <c r="N5" s="6"/>
      <c r="O5" s="6"/>
      <c r="P5" s="6"/>
      <c r="Q5" s="6"/>
      <c r="R5" s="6"/>
      <c r="S5" s="6"/>
      <c r="T5" s="6"/>
      <c r="U5" s="6"/>
      <c r="V5" s="6"/>
      <c r="W5" s="6"/>
      <c r="X5" s="6"/>
      <c r="Y5" s="6"/>
      <c r="Z5" s="6"/>
      <c r="AA5" s="6"/>
      <c r="AB5" s="6"/>
      <c r="AC5" s="6"/>
      <c r="AD5" s="6"/>
      <c r="AE5" s="6"/>
      <c r="AF5" s="6"/>
      <c r="AG5" s="6"/>
      <c r="AH5" s="6"/>
      <c r="AI5" s="6"/>
      <c r="AJ5" s="6"/>
    </row>
    <row r="6" spans="1:36">
      <c r="A6" s="8"/>
      <c r="B6" s="383" t="s">
        <v>183</v>
      </c>
      <c r="C6" s="383"/>
      <c r="D6" s="80">
        <f>④出勤予定表5月!D6</f>
        <v>5</v>
      </c>
      <c r="E6" s="8" t="s">
        <v>73</v>
      </c>
      <c r="F6" s="80">
        <f>④出勤予定表5月!F6</f>
        <v>5</v>
      </c>
      <c r="G6" s="8" t="s">
        <v>336</v>
      </c>
      <c r="H6" s="39"/>
      <c r="X6" s="384" t="s">
        <v>109</v>
      </c>
      <c r="Y6" s="384"/>
      <c r="Z6" s="384"/>
      <c r="AA6" s="384"/>
      <c r="AB6" s="532" t="str">
        <f>②短期雇用!C17</f>
        <v>山梨 太郎</v>
      </c>
      <c r="AC6" s="532"/>
      <c r="AD6" s="532"/>
      <c r="AE6" s="532"/>
      <c r="AF6" s="532"/>
      <c r="AG6" s="532"/>
      <c r="AH6" s="532"/>
      <c r="AI6" s="532"/>
      <c r="AJ6" s="532"/>
    </row>
    <row r="7" spans="1:36" ht="5.25" customHeight="1"/>
    <row r="8" spans="1:36" ht="12.75" customHeight="1">
      <c r="A8" s="362" t="s">
        <v>11</v>
      </c>
      <c r="B8" s="363"/>
      <c r="C8" s="364" t="s">
        <v>12</v>
      </c>
      <c r="D8" s="365"/>
      <c r="E8" s="365"/>
      <c r="F8" s="365"/>
      <c r="G8" s="365"/>
      <c r="H8" s="365"/>
      <c r="I8" s="365"/>
      <c r="J8" s="365"/>
      <c r="K8" s="365"/>
      <c r="L8" s="364" t="s">
        <v>2</v>
      </c>
      <c r="M8" s="365"/>
      <c r="N8" s="365"/>
      <c r="O8" s="365"/>
      <c r="P8" s="368"/>
      <c r="Q8" s="370" t="s">
        <v>65</v>
      </c>
      <c r="R8" s="371"/>
      <c r="S8" s="362" t="s">
        <v>11</v>
      </c>
      <c r="T8" s="363"/>
      <c r="U8" s="364" t="s">
        <v>12</v>
      </c>
      <c r="V8" s="365"/>
      <c r="W8" s="365"/>
      <c r="X8" s="365"/>
      <c r="Y8" s="365"/>
      <c r="Z8" s="365"/>
      <c r="AA8" s="365"/>
      <c r="AB8" s="365"/>
      <c r="AC8" s="365"/>
      <c r="AD8" s="364" t="s">
        <v>2</v>
      </c>
      <c r="AE8" s="365"/>
      <c r="AF8" s="365"/>
      <c r="AG8" s="365"/>
      <c r="AH8" s="368"/>
      <c r="AI8" s="370" t="s">
        <v>66</v>
      </c>
      <c r="AJ8" s="379"/>
    </row>
    <row r="9" spans="1:36">
      <c r="A9" s="374" t="s">
        <v>13</v>
      </c>
      <c r="B9" s="375"/>
      <c r="C9" s="366"/>
      <c r="D9" s="367"/>
      <c r="E9" s="367"/>
      <c r="F9" s="367"/>
      <c r="G9" s="367"/>
      <c r="H9" s="367"/>
      <c r="I9" s="367"/>
      <c r="J9" s="367"/>
      <c r="K9" s="367"/>
      <c r="L9" s="366"/>
      <c r="M9" s="367"/>
      <c r="N9" s="367"/>
      <c r="O9" s="367"/>
      <c r="P9" s="369"/>
      <c r="Q9" s="372"/>
      <c r="R9" s="373"/>
      <c r="S9" s="374" t="s">
        <v>13</v>
      </c>
      <c r="T9" s="375"/>
      <c r="U9" s="366"/>
      <c r="V9" s="367"/>
      <c r="W9" s="367"/>
      <c r="X9" s="367"/>
      <c r="Y9" s="367"/>
      <c r="Z9" s="367"/>
      <c r="AA9" s="367"/>
      <c r="AB9" s="367"/>
      <c r="AC9" s="367"/>
      <c r="AD9" s="366"/>
      <c r="AE9" s="367"/>
      <c r="AF9" s="367"/>
      <c r="AG9" s="367"/>
      <c r="AH9" s="369"/>
      <c r="AI9" s="372"/>
      <c r="AJ9" s="380"/>
    </row>
    <row r="10" spans="1:36" ht="18" customHeight="1">
      <c r="A10" s="385">
        <v>1</v>
      </c>
      <c r="B10" s="386" t="s">
        <v>118</v>
      </c>
      <c r="C10" s="493" t="str">
        <f>④出勤予定表5月!C10</f>
        <v/>
      </c>
      <c r="D10" s="494"/>
      <c r="E10" s="494"/>
      <c r="F10" s="494"/>
      <c r="G10" s="494"/>
      <c r="H10" s="494"/>
      <c r="I10" s="494"/>
      <c r="J10" s="494"/>
      <c r="K10" s="495"/>
      <c r="L10" s="471" t="s">
        <v>120</v>
      </c>
      <c r="M10" s="472"/>
      <c r="N10" s="202" t="s">
        <v>67</v>
      </c>
      <c r="O10" s="471" t="s">
        <v>120</v>
      </c>
      <c r="P10" s="472"/>
      <c r="Q10" s="533"/>
      <c r="R10" s="534"/>
      <c r="S10" s="387">
        <v>17</v>
      </c>
      <c r="T10" s="386" t="s">
        <v>118</v>
      </c>
      <c r="U10" s="493" t="str">
        <f>④出勤予定表5月!U10</f>
        <v/>
      </c>
      <c r="V10" s="494"/>
      <c r="W10" s="494"/>
      <c r="X10" s="494"/>
      <c r="Y10" s="494"/>
      <c r="Z10" s="494"/>
      <c r="AA10" s="494"/>
      <c r="AB10" s="494"/>
      <c r="AC10" s="495"/>
      <c r="AD10" s="471" t="s">
        <v>120</v>
      </c>
      <c r="AE10" s="472"/>
      <c r="AF10" s="202" t="s">
        <v>67</v>
      </c>
      <c r="AG10" s="471" t="s">
        <v>120</v>
      </c>
      <c r="AH10" s="472"/>
      <c r="AI10" s="528"/>
      <c r="AJ10" s="529"/>
    </row>
    <row r="11" spans="1:36" ht="9" customHeight="1">
      <c r="A11" s="342"/>
      <c r="B11" s="344"/>
      <c r="C11" s="519"/>
      <c r="D11" s="520"/>
      <c r="E11" s="520"/>
      <c r="F11" s="520"/>
      <c r="G11" s="520"/>
      <c r="H11" s="520"/>
      <c r="I11" s="520"/>
      <c r="J11" s="520"/>
      <c r="K11" s="521"/>
      <c r="L11" s="354"/>
      <c r="M11" s="355"/>
      <c r="N11" s="355"/>
      <c r="O11" s="355"/>
      <c r="P11" s="203" t="s">
        <v>68</v>
      </c>
      <c r="Q11" s="524"/>
      <c r="R11" s="525"/>
      <c r="S11" s="357"/>
      <c r="T11" s="344"/>
      <c r="U11" s="519"/>
      <c r="V11" s="520"/>
      <c r="W11" s="520"/>
      <c r="X11" s="520"/>
      <c r="Y11" s="520"/>
      <c r="Z11" s="520"/>
      <c r="AA11" s="520"/>
      <c r="AB11" s="520"/>
      <c r="AC11" s="521"/>
      <c r="AD11" s="354"/>
      <c r="AE11" s="355"/>
      <c r="AF11" s="355"/>
      <c r="AG11" s="355"/>
      <c r="AH11" s="203" t="s">
        <v>68</v>
      </c>
      <c r="AI11" s="530"/>
      <c r="AJ11" s="531"/>
    </row>
    <row r="12" spans="1:36" ht="18" customHeight="1">
      <c r="A12" s="341">
        <f>A10+1</f>
        <v>2</v>
      </c>
      <c r="B12" s="343" t="s">
        <v>118</v>
      </c>
      <c r="C12" s="493" t="str">
        <f>④出勤予定表5月!C12</f>
        <v/>
      </c>
      <c r="D12" s="494"/>
      <c r="E12" s="494"/>
      <c r="F12" s="494"/>
      <c r="G12" s="494"/>
      <c r="H12" s="494"/>
      <c r="I12" s="494"/>
      <c r="J12" s="494"/>
      <c r="K12" s="495"/>
      <c r="L12" s="471" t="s">
        <v>120</v>
      </c>
      <c r="M12" s="472"/>
      <c r="N12" s="202" t="s">
        <v>67</v>
      </c>
      <c r="O12" s="471" t="s">
        <v>120</v>
      </c>
      <c r="P12" s="472"/>
      <c r="Q12" s="524"/>
      <c r="R12" s="525"/>
      <c r="S12" s="356">
        <f>S10+1</f>
        <v>18</v>
      </c>
      <c r="T12" s="343" t="s">
        <v>118</v>
      </c>
      <c r="U12" s="493" t="str">
        <f>④出勤予定表5月!U12</f>
        <v/>
      </c>
      <c r="V12" s="494"/>
      <c r="W12" s="494"/>
      <c r="X12" s="494"/>
      <c r="Y12" s="494"/>
      <c r="Z12" s="494"/>
      <c r="AA12" s="494"/>
      <c r="AB12" s="494"/>
      <c r="AC12" s="495"/>
      <c r="AD12" s="471" t="s">
        <v>120</v>
      </c>
      <c r="AE12" s="472"/>
      <c r="AF12" s="202" t="s">
        <v>67</v>
      </c>
      <c r="AG12" s="471" t="s">
        <v>120</v>
      </c>
      <c r="AH12" s="472"/>
      <c r="AI12" s="526"/>
      <c r="AJ12" s="527"/>
    </row>
    <row r="13" spans="1:36" ht="9" customHeight="1">
      <c r="A13" s="342"/>
      <c r="B13" s="344"/>
      <c r="C13" s="519"/>
      <c r="D13" s="520"/>
      <c r="E13" s="520"/>
      <c r="F13" s="520"/>
      <c r="G13" s="520"/>
      <c r="H13" s="520"/>
      <c r="I13" s="520"/>
      <c r="J13" s="520"/>
      <c r="K13" s="521"/>
      <c r="L13" s="354"/>
      <c r="M13" s="355"/>
      <c r="N13" s="355"/>
      <c r="O13" s="355"/>
      <c r="P13" s="203" t="s">
        <v>68</v>
      </c>
      <c r="Q13" s="524"/>
      <c r="R13" s="525"/>
      <c r="S13" s="357"/>
      <c r="T13" s="344"/>
      <c r="U13" s="519"/>
      <c r="V13" s="520"/>
      <c r="W13" s="520"/>
      <c r="X13" s="520"/>
      <c r="Y13" s="520"/>
      <c r="Z13" s="520"/>
      <c r="AA13" s="520"/>
      <c r="AB13" s="520"/>
      <c r="AC13" s="521"/>
      <c r="AD13" s="354"/>
      <c r="AE13" s="355"/>
      <c r="AF13" s="355"/>
      <c r="AG13" s="355"/>
      <c r="AH13" s="203" t="s">
        <v>68</v>
      </c>
      <c r="AI13" s="526"/>
      <c r="AJ13" s="527"/>
    </row>
    <row r="14" spans="1:36" ht="18" customHeight="1">
      <c r="A14" s="341">
        <f>A12+1</f>
        <v>3</v>
      </c>
      <c r="B14" s="343" t="s">
        <v>118</v>
      </c>
      <c r="C14" s="493" t="str">
        <f>④出勤予定表5月!C14</f>
        <v/>
      </c>
      <c r="D14" s="494"/>
      <c r="E14" s="494"/>
      <c r="F14" s="494"/>
      <c r="G14" s="494"/>
      <c r="H14" s="494"/>
      <c r="I14" s="494"/>
      <c r="J14" s="494"/>
      <c r="K14" s="495"/>
      <c r="L14" s="471" t="s">
        <v>120</v>
      </c>
      <c r="M14" s="472"/>
      <c r="N14" s="202" t="s">
        <v>67</v>
      </c>
      <c r="O14" s="471" t="s">
        <v>120</v>
      </c>
      <c r="P14" s="472"/>
      <c r="Q14" s="524"/>
      <c r="R14" s="525"/>
      <c r="S14" s="356">
        <f>S12+1</f>
        <v>19</v>
      </c>
      <c r="T14" s="343" t="s">
        <v>118</v>
      </c>
      <c r="U14" s="493" t="str">
        <f>④出勤予定表5月!U14</f>
        <v/>
      </c>
      <c r="V14" s="494"/>
      <c r="W14" s="494"/>
      <c r="X14" s="494"/>
      <c r="Y14" s="494"/>
      <c r="Z14" s="494"/>
      <c r="AA14" s="494"/>
      <c r="AB14" s="494"/>
      <c r="AC14" s="495"/>
      <c r="AD14" s="471" t="s">
        <v>120</v>
      </c>
      <c r="AE14" s="472"/>
      <c r="AF14" s="202" t="s">
        <v>67</v>
      </c>
      <c r="AG14" s="471" t="s">
        <v>120</v>
      </c>
      <c r="AH14" s="472"/>
      <c r="AI14" s="465"/>
      <c r="AJ14" s="466"/>
    </row>
    <row r="15" spans="1:36" ht="9" customHeight="1">
      <c r="A15" s="342"/>
      <c r="B15" s="344"/>
      <c r="C15" s="519"/>
      <c r="D15" s="520"/>
      <c r="E15" s="520"/>
      <c r="F15" s="520"/>
      <c r="G15" s="520"/>
      <c r="H15" s="520"/>
      <c r="I15" s="520"/>
      <c r="J15" s="520"/>
      <c r="K15" s="521"/>
      <c r="L15" s="354"/>
      <c r="M15" s="355"/>
      <c r="N15" s="355"/>
      <c r="O15" s="355"/>
      <c r="P15" s="203" t="s">
        <v>68</v>
      </c>
      <c r="Q15" s="524"/>
      <c r="R15" s="525"/>
      <c r="S15" s="357"/>
      <c r="T15" s="344"/>
      <c r="U15" s="519"/>
      <c r="V15" s="520"/>
      <c r="W15" s="520"/>
      <c r="X15" s="520"/>
      <c r="Y15" s="520"/>
      <c r="Z15" s="520"/>
      <c r="AA15" s="520"/>
      <c r="AB15" s="520"/>
      <c r="AC15" s="521"/>
      <c r="AD15" s="354"/>
      <c r="AE15" s="355"/>
      <c r="AF15" s="355"/>
      <c r="AG15" s="355"/>
      <c r="AH15" s="203" t="s">
        <v>68</v>
      </c>
      <c r="AI15" s="465"/>
      <c r="AJ15" s="466"/>
    </row>
    <row r="16" spans="1:36" ht="18" customHeight="1">
      <c r="A16" s="341">
        <f>A14+1</f>
        <v>4</v>
      </c>
      <c r="B16" s="343" t="s">
        <v>118</v>
      </c>
      <c r="C16" s="493" t="str">
        <f>④出勤予定表5月!C16</f>
        <v/>
      </c>
      <c r="D16" s="494"/>
      <c r="E16" s="494"/>
      <c r="F16" s="494"/>
      <c r="G16" s="494"/>
      <c r="H16" s="494"/>
      <c r="I16" s="494"/>
      <c r="J16" s="494"/>
      <c r="K16" s="495"/>
      <c r="L16" s="471" t="s">
        <v>120</v>
      </c>
      <c r="M16" s="472"/>
      <c r="N16" s="202" t="s">
        <v>67</v>
      </c>
      <c r="O16" s="471" t="s">
        <v>120</v>
      </c>
      <c r="P16" s="472"/>
      <c r="Q16" s="524"/>
      <c r="R16" s="525"/>
      <c r="S16" s="356">
        <f>S14+1</f>
        <v>20</v>
      </c>
      <c r="T16" s="343" t="s">
        <v>118</v>
      </c>
      <c r="U16" s="493" t="str">
        <f>④出勤予定表5月!U16</f>
        <v/>
      </c>
      <c r="V16" s="494"/>
      <c r="W16" s="494"/>
      <c r="X16" s="494"/>
      <c r="Y16" s="494"/>
      <c r="Z16" s="494"/>
      <c r="AA16" s="494"/>
      <c r="AB16" s="494"/>
      <c r="AC16" s="495"/>
      <c r="AD16" s="471" t="s">
        <v>120</v>
      </c>
      <c r="AE16" s="472"/>
      <c r="AF16" s="202" t="s">
        <v>67</v>
      </c>
      <c r="AG16" s="471" t="s">
        <v>120</v>
      </c>
      <c r="AH16" s="472"/>
      <c r="AI16" s="465"/>
      <c r="AJ16" s="466"/>
    </row>
    <row r="17" spans="1:36" ht="9" customHeight="1">
      <c r="A17" s="342"/>
      <c r="B17" s="344"/>
      <c r="C17" s="519"/>
      <c r="D17" s="520"/>
      <c r="E17" s="520"/>
      <c r="F17" s="520"/>
      <c r="G17" s="520"/>
      <c r="H17" s="520"/>
      <c r="I17" s="520"/>
      <c r="J17" s="520"/>
      <c r="K17" s="521"/>
      <c r="L17" s="354"/>
      <c r="M17" s="355"/>
      <c r="N17" s="355"/>
      <c r="O17" s="355"/>
      <c r="P17" s="203" t="s">
        <v>68</v>
      </c>
      <c r="Q17" s="524"/>
      <c r="R17" s="525"/>
      <c r="S17" s="357"/>
      <c r="T17" s="344"/>
      <c r="U17" s="519"/>
      <c r="V17" s="520"/>
      <c r="W17" s="520"/>
      <c r="X17" s="520"/>
      <c r="Y17" s="520"/>
      <c r="Z17" s="520"/>
      <c r="AA17" s="520"/>
      <c r="AB17" s="520"/>
      <c r="AC17" s="521"/>
      <c r="AD17" s="354"/>
      <c r="AE17" s="355"/>
      <c r="AF17" s="355"/>
      <c r="AG17" s="355"/>
      <c r="AH17" s="203" t="s">
        <v>68</v>
      </c>
      <c r="AI17" s="465"/>
      <c r="AJ17" s="466"/>
    </row>
    <row r="18" spans="1:36" ht="18" customHeight="1">
      <c r="A18" s="341">
        <f>A16+1</f>
        <v>5</v>
      </c>
      <c r="B18" s="343" t="s">
        <v>118</v>
      </c>
      <c r="C18" s="493" t="str">
        <f>④出勤予定表5月!C18</f>
        <v/>
      </c>
      <c r="D18" s="494"/>
      <c r="E18" s="494"/>
      <c r="F18" s="494"/>
      <c r="G18" s="494"/>
      <c r="H18" s="494"/>
      <c r="I18" s="494"/>
      <c r="J18" s="494"/>
      <c r="K18" s="495"/>
      <c r="L18" s="471" t="s">
        <v>120</v>
      </c>
      <c r="M18" s="472"/>
      <c r="N18" s="202" t="s">
        <v>67</v>
      </c>
      <c r="O18" s="471" t="s">
        <v>120</v>
      </c>
      <c r="P18" s="472"/>
      <c r="Q18" s="524"/>
      <c r="R18" s="525"/>
      <c r="S18" s="356">
        <f>S16+1</f>
        <v>21</v>
      </c>
      <c r="T18" s="343" t="s">
        <v>118</v>
      </c>
      <c r="U18" s="493" t="str">
        <f>④出勤予定表5月!U18</f>
        <v/>
      </c>
      <c r="V18" s="494"/>
      <c r="W18" s="494"/>
      <c r="X18" s="494"/>
      <c r="Y18" s="494"/>
      <c r="Z18" s="494"/>
      <c r="AA18" s="494"/>
      <c r="AB18" s="494"/>
      <c r="AC18" s="495"/>
      <c r="AD18" s="471" t="s">
        <v>120</v>
      </c>
      <c r="AE18" s="472"/>
      <c r="AF18" s="202" t="s">
        <v>67</v>
      </c>
      <c r="AG18" s="471" t="s">
        <v>120</v>
      </c>
      <c r="AH18" s="472"/>
      <c r="AI18" s="465"/>
      <c r="AJ18" s="466"/>
    </row>
    <row r="19" spans="1:36" ht="9" customHeight="1">
      <c r="A19" s="342"/>
      <c r="B19" s="344"/>
      <c r="C19" s="519"/>
      <c r="D19" s="520"/>
      <c r="E19" s="520"/>
      <c r="F19" s="520"/>
      <c r="G19" s="520"/>
      <c r="H19" s="520"/>
      <c r="I19" s="520"/>
      <c r="J19" s="520"/>
      <c r="K19" s="521"/>
      <c r="L19" s="354"/>
      <c r="M19" s="355"/>
      <c r="N19" s="355"/>
      <c r="O19" s="355"/>
      <c r="P19" s="203" t="s">
        <v>68</v>
      </c>
      <c r="Q19" s="524"/>
      <c r="R19" s="525"/>
      <c r="S19" s="357"/>
      <c r="T19" s="344"/>
      <c r="U19" s="519"/>
      <c r="V19" s="520"/>
      <c r="W19" s="520"/>
      <c r="X19" s="520"/>
      <c r="Y19" s="520"/>
      <c r="Z19" s="520"/>
      <c r="AA19" s="520"/>
      <c r="AB19" s="520"/>
      <c r="AC19" s="521"/>
      <c r="AD19" s="354"/>
      <c r="AE19" s="355"/>
      <c r="AF19" s="355"/>
      <c r="AG19" s="355"/>
      <c r="AH19" s="203" t="s">
        <v>68</v>
      </c>
      <c r="AI19" s="465"/>
      <c r="AJ19" s="466"/>
    </row>
    <row r="20" spans="1:36" ht="18" customHeight="1">
      <c r="A20" s="341">
        <f>A18+1</f>
        <v>6</v>
      </c>
      <c r="B20" s="343" t="s">
        <v>118</v>
      </c>
      <c r="C20" s="493" t="str">
        <f>④出勤予定表5月!C20</f>
        <v/>
      </c>
      <c r="D20" s="494"/>
      <c r="E20" s="494"/>
      <c r="F20" s="494"/>
      <c r="G20" s="494"/>
      <c r="H20" s="494"/>
      <c r="I20" s="494"/>
      <c r="J20" s="494"/>
      <c r="K20" s="495"/>
      <c r="L20" s="471" t="s">
        <v>120</v>
      </c>
      <c r="M20" s="472"/>
      <c r="N20" s="202" t="s">
        <v>67</v>
      </c>
      <c r="O20" s="471" t="s">
        <v>120</v>
      </c>
      <c r="P20" s="472"/>
      <c r="Q20" s="524"/>
      <c r="R20" s="525"/>
      <c r="S20" s="356">
        <f>S18+1</f>
        <v>22</v>
      </c>
      <c r="T20" s="343" t="s">
        <v>118</v>
      </c>
      <c r="U20" s="493" t="str">
        <f>④出勤予定表5月!U20</f>
        <v/>
      </c>
      <c r="V20" s="494"/>
      <c r="W20" s="494"/>
      <c r="X20" s="494"/>
      <c r="Y20" s="494"/>
      <c r="Z20" s="494"/>
      <c r="AA20" s="494"/>
      <c r="AB20" s="494"/>
      <c r="AC20" s="495"/>
      <c r="AD20" s="471" t="s">
        <v>120</v>
      </c>
      <c r="AE20" s="472"/>
      <c r="AF20" s="202" t="s">
        <v>67</v>
      </c>
      <c r="AG20" s="471" t="s">
        <v>120</v>
      </c>
      <c r="AH20" s="472"/>
      <c r="AI20" s="465"/>
      <c r="AJ20" s="466"/>
    </row>
    <row r="21" spans="1:36" ht="9" customHeight="1">
      <c r="A21" s="342"/>
      <c r="B21" s="344"/>
      <c r="C21" s="519"/>
      <c r="D21" s="520"/>
      <c r="E21" s="520"/>
      <c r="F21" s="520"/>
      <c r="G21" s="520"/>
      <c r="H21" s="520"/>
      <c r="I21" s="520"/>
      <c r="J21" s="520"/>
      <c r="K21" s="521"/>
      <c r="L21" s="354"/>
      <c r="M21" s="355"/>
      <c r="N21" s="355"/>
      <c r="O21" s="355"/>
      <c r="P21" s="203" t="s">
        <v>68</v>
      </c>
      <c r="Q21" s="524"/>
      <c r="R21" s="525"/>
      <c r="S21" s="357"/>
      <c r="T21" s="344"/>
      <c r="U21" s="519"/>
      <c r="V21" s="520"/>
      <c r="W21" s="520"/>
      <c r="X21" s="520"/>
      <c r="Y21" s="520"/>
      <c r="Z21" s="520"/>
      <c r="AA21" s="520"/>
      <c r="AB21" s="520"/>
      <c r="AC21" s="521"/>
      <c r="AD21" s="354"/>
      <c r="AE21" s="355"/>
      <c r="AF21" s="355"/>
      <c r="AG21" s="355"/>
      <c r="AH21" s="203" t="s">
        <v>68</v>
      </c>
      <c r="AI21" s="465"/>
      <c r="AJ21" s="466"/>
    </row>
    <row r="22" spans="1:36" ht="18" customHeight="1">
      <c r="A22" s="341">
        <f>A20+1</f>
        <v>7</v>
      </c>
      <c r="B22" s="343" t="s">
        <v>118</v>
      </c>
      <c r="C22" s="493" t="str">
        <f>④出勤予定表5月!C22</f>
        <v/>
      </c>
      <c r="D22" s="494"/>
      <c r="E22" s="494"/>
      <c r="F22" s="494"/>
      <c r="G22" s="494"/>
      <c r="H22" s="494"/>
      <c r="I22" s="494"/>
      <c r="J22" s="494"/>
      <c r="K22" s="495"/>
      <c r="L22" s="471" t="s">
        <v>120</v>
      </c>
      <c r="M22" s="472"/>
      <c r="N22" s="202" t="s">
        <v>67</v>
      </c>
      <c r="O22" s="471" t="s">
        <v>120</v>
      </c>
      <c r="P22" s="472"/>
      <c r="Q22" s="524"/>
      <c r="R22" s="525"/>
      <c r="S22" s="356">
        <f>S20+1</f>
        <v>23</v>
      </c>
      <c r="T22" s="343" t="s">
        <v>118</v>
      </c>
      <c r="U22" s="493" t="str">
        <f>④出勤予定表5月!U22</f>
        <v/>
      </c>
      <c r="V22" s="494"/>
      <c r="W22" s="494"/>
      <c r="X22" s="494"/>
      <c r="Y22" s="494"/>
      <c r="Z22" s="494"/>
      <c r="AA22" s="494"/>
      <c r="AB22" s="494"/>
      <c r="AC22" s="495"/>
      <c r="AD22" s="471" t="s">
        <v>120</v>
      </c>
      <c r="AE22" s="472"/>
      <c r="AF22" s="202" t="s">
        <v>67</v>
      </c>
      <c r="AG22" s="471" t="s">
        <v>120</v>
      </c>
      <c r="AH22" s="472"/>
      <c r="AI22" s="465"/>
      <c r="AJ22" s="466"/>
    </row>
    <row r="23" spans="1:36" ht="9" customHeight="1">
      <c r="A23" s="342"/>
      <c r="B23" s="344"/>
      <c r="C23" s="519"/>
      <c r="D23" s="520"/>
      <c r="E23" s="520"/>
      <c r="F23" s="520"/>
      <c r="G23" s="520"/>
      <c r="H23" s="520"/>
      <c r="I23" s="520"/>
      <c r="J23" s="520"/>
      <c r="K23" s="521"/>
      <c r="L23" s="354"/>
      <c r="M23" s="355"/>
      <c r="N23" s="355"/>
      <c r="O23" s="355"/>
      <c r="P23" s="203" t="s">
        <v>68</v>
      </c>
      <c r="Q23" s="524"/>
      <c r="R23" s="525"/>
      <c r="S23" s="357"/>
      <c r="T23" s="344"/>
      <c r="U23" s="519"/>
      <c r="V23" s="520"/>
      <c r="W23" s="520"/>
      <c r="X23" s="520"/>
      <c r="Y23" s="520"/>
      <c r="Z23" s="520"/>
      <c r="AA23" s="520"/>
      <c r="AB23" s="520"/>
      <c r="AC23" s="521"/>
      <c r="AD23" s="354"/>
      <c r="AE23" s="355"/>
      <c r="AF23" s="355"/>
      <c r="AG23" s="355"/>
      <c r="AH23" s="203" t="s">
        <v>68</v>
      </c>
      <c r="AI23" s="465"/>
      <c r="AJ23" s="466"/>
    </row>
    <row r="24" spans="1:36" ht="18" customHeight="1">
      <c r="A24" s="341">
        <f>A22+1</f>
        <v>8</v>
      </c>
      <c r="B24" s="343" t="s">
        <v>118</v>
      </c>
      <c r="C24" s="493" t="str">
        <f>④出勤予定表5月!C24</f>
        <v/>
      </c>
      <c r="D24" s="494"/>
      <c r="E24" s="494"/>
      <c r="F24" s="494"/>
      <c r="G24" s="494"/>
      <c r="H24" s="494"/>
      <c r="I24" s="494"/>
      <c r="J24" s="494"/>
      <c r="K24" s="495"/>
      <c r="L24" s="471" t="s">
        <v>120</v>
      </c>
      <c r="M24" s="472"/>
      <c r="N24" s="202" t="s">
        <v>67</v>
      </c>
      <c r="O24" s="471" t="s">
        <v>120</v>
      </c>
      <c r="P24" s="472"/>
      <c r="Q24" s="524"/>
      <c r="R24" s="525"/>
      <c r="S24" s="356">
        <f>S22+1</f>
        <v>24</v>
      </c>
      <c r="T24" s="343" t="s">
        <v>118</v>
      </c>
      <c r="U24" s="493" t="str">
        <f>④出勤予定表5月!U24</f>
        <v/>
      </c>
      <c r="V24" s="494"/>
      <c r="W24" s="494"/>
      <c r="X24" s="494"/>
      <c r="Y24" s="494"/>
      <c r="Z24" s="494"/>
      <c r="AA24" s="494"/>
      <c r="AB24" s="494"/>
      <c r="AC24" s="495"/>
      <c r="AD24" s="471" t="s">
        <v>120</v>
      </c>
      <c r="AE24" s="472"/>
      <c r="AF24" s="202" t="s">
        <v>67</v>
      </c>
      <c r="AG24" s="471" t="s">
        <v>120</v>
      </c>
      <c r="AH24" s="472"/>
      <c r="AI24" s="465"/>
      <c r="AJ24" s="466"/>
    </row>
    <row r="25" spans="1:36" ht="9" customHeight="1">
      <c r="A25" s="342"/>
      <c r="B25" s="344"/>
      <c r="C25" s="519"/>
      <c r="D25" s="520"/>
      <c r="E25" s="520"/>
      <c r="F25" s="520"/>
      <c r="G25" s="520"/>
      <c r="H25" s="520"/>
      <c r="I25" s="520"/>
      <c r="J25" s="520"/>
      <c r="K25" s="521"/>
      <c r="L25" s="354"/>
      <c r="M25" s="355"/>
      <c r="N25" s="355"/>
      <c r="O25" s="355"/>
      <c r="P25" s="203" t="s">
        <v>68</v>
      </c>
      <c r="Q25" s="524"/>
      <c r="R25" s="525"/>
      <c r="S25" s="357"/>
      <c r="T25" s="344"/>
      <c r="U25" s="519"/>
      <c r="V25" s="520"/>
      <c r="W25" s="520"/>
      <c r="X25" s="520"/>
      <c r="Y25" s="520"/>
      <c r="Z25" s="520"/>
      <c r="AA25" s="520"/>
      <c r="AB25" s="520"/>
      <c r="AC25" s="521"/>
      <c r="AD25" s="354"/>
      <c r="AE25" s="355"/>
      <c r="AF25" s="355"/>
      <c r="AG25" s="355"/>
      <c r="AH25" s="203" t="s">
        <v>68</v>
      </c>
      <c r="AI25" s="465"/>
      <c r="AJ25" s="466"/>
    </row>
    <row r="26" spans="1:36" ht="18" customHeight="1">
      <c r="A26" s="341">
        <f>A24+1</f>
        <v>9</v>
      </c>
      <c r="B26" s="343" t="s">
        <v>118</v>
      </c>
      <c r="C26" s="493" t="str">
        <f>④出勤予定表5月!C26</f>
        <v/>
      </c>
      <c r="D26" s="494"/>
      <c r="E26" s="494"/>
      <c r="F26" s="494"/>
      <c r="G26" s="494"/>
      <c r="H26" s="494"/>
      <c r="I26" s="494"/>
      <c r="J26" s="494"/>
      <c r="K26" s="495"/>
      <c r="L26" s="471" t="s">
        <v>120</v>
      </c>
      <c r="M26" s="472"/>
      <c r="N26" s="202" t="s">
        <v>67</v>
      </c>
      <c r="O26" s="471" t="s">
        <v>120</v>
      </c>
      <c r="P26" s="472"/>
      <c r="Q26" s="524"/>
      <c r="R26" s="525"/>
      <c r="S26" s="356">
        <f>S24+1</f>
        <v>25</v>
      </c>
      <c r="T26" s="343" t="s">
        <v>118</v>
      </c>
      <c r="U26" s="493" t="str">
        <f>④出勤予定表5月!U26</f>
        <v/>
      </c>
      <c r="V26" s="494"/>
      <c r="W26" s="494"/>
      <c r="X26" s="494"/>
      <c r="Y26" s="494"/>
      <c r="Z26" s="494"/>
      <c r="AA26" s="494"/>
      <c r="AB26" s="494"/>
      <c r="AC26" s="495"/>
      <c r="AD26" s="471" t="s">
        <v>120</v>
      </c>
      <c r="AE26" s="472"/>
      <c r="AF26" s="202" t="s">
        <v>67</v>
      </c>
      <c r="AG26" s="471" t="s">
        <v>120</v>
      </c>
      <c r="AH26" s="472"/>
      <c r="AI26" s="465"/>
      <c r="AJ26" s="466"/>
    </row>
    <row r="27" spans="1:36" ht="9" customHeight="1">
      <c r="A27" s="342"/>
      <c r="B27" s="344"/>
      <c r="C27" s="519"/>
      <c r="D27" s="520"/>
      <c r="E27" s="520"/>
      <c r="F27" s="520"/>
      <c r="G27" s="520"/>
      <c r="H27" s="520"/>
      <c r="I27" s="520"/>
      <c r="J27" s="520"/>
      <c r="K27" s="521"/>
      <c r="L27" s="354"/>
      <c r="M27" s="355"/>
      <c r="N27" s="355"/>
      <c r="O27" s="355"/>
      <c r="P27" s="203" t="s">
        <v>68</v>
      </c>
      <c r="Q27" s="524"/>
      <c r="R27" s="525"/>
      <c r="S27" s="357"/>
      <c r="T27" s="344"/>
      <c r="U27" s="519"/>
      <c r="V27" s="520"/>
      <c r="W27" s="520"/>
      <c r="X27" s="520"/>
      <c r="Y27" s="520"/>
      <c r="Z27" s="520"/>
      <c r="AA27" s="520"/>
      <c r="AB27" s="520"/>
      <c r="AC27" s="521"/>
      <c r="AD27" s="354"/>
      <c r="AE27" s="355"/>
      <c r="AF27" s="355"/>
      <c r="AG27" s="355"/>
      <c r="AH27" s="203" t="s">
        <v>68</v>
      </c>
      <c r="AI27" s="465"/>
      <c r="AJ27" s="466"/>
    </row>
    <row r="28" spans="1:36" ht="18" customHeight="1">
      <c r="A28" s="341">
        <f>A26+1</f>
        <v>10</v>
      </c>
      <c r="B28" s="343" t="s">
        <v>118</v>
      </c>
      <c r="C28" s="493" t="str">
        <f>④出勤予定表5月!C28</f>
        <v/>
      </c>
      <c r="D28" s="494"/>
      <c r="E28" s="494"/>
      <c r="F28" s="494"/>
      <c r="G28" s="494"/>
      <c r="H28" s="494"/>
      <c r="I28" s="494"/>
      <c r="J28" s="494"/>
      <c r="K28" s="495"/>
      <c r="L28" s="471" t="s">
        <v>120</v>
      </c>
      <c r="M28" s="472"/>
      <c r="N28" s="202" t="s">
        <v>67</v>
      </c>
      <c r="O28" s="471" t="s">
        <v>120</v>
      </c>
      <c r="P28" s="472"/>
      <c r="Q28" s="524"/>
      <c r="R28" s="525"/>
      <c r="S28" s="356">
        <f>S26+1</f>
        <v>26</v>
      </c>
      <c r="T28" s="343" t="s">
        <v>118</v>
      </c>
      <c r="U28" s="493" t="str">
        <f>④出勤予定表5月!U28</f>
        <v/>
      </c>
      <c r="V28" s="494"/>
      <c r="W28" s="494"/>
      <c r="X28" s="494"/>
      <c r="Y28" s="494"/>
      <c r="Z28" s="494"/>
      <c r="AA28" s="494"/>
      <c r="AB28" s="494"/>
      <c r="AC28" s="495"/>
      <c r="AD28" s="471" t="s">
        <v>120</v>
      </c>
      <c r="AE28" s="472"/>
      <c r="AF28" s="202" t="s">
        <v>67</v>
      </c>
      <c r="AG28" s="471" t="s">
        <v>120</v>
      </c>
      <c r="AH28" s="472"/>
      <c r="AI28" s="465"/>
      <c r="AJ28" s="466"/>
    </row>
    <row r="29" spans="1:36" ht="9" customHeight="1">
      <c r="A29" s="342"/>
      <c r="B29" s="344"/>
      <c r="C29" s="519"/>
      <c r="D29" s="520"/>
      <c r="E29" s="520"/>
      <c r="F29" s="520"/>
      <c r="G29" s="520"/>
      <c r="H29" s="520"/>
      <c r="I29" s="520"/>
      <c r="J29" s="520"/>
      <c r="K29" s="521"/>
      <c r="L29" s="354"/>
      <c r="M29" s="355"/>
      <c r="N29" s="355"/>
      <c r="O29" s="355"/>
      <c r="P29" s="203" t="s">
        <v>68</v>
      </c>
      <c r="Q29" s="524"/>
      <c r="R29" s="525"/>
      <c r="S29" s="357"/>
      <c r="T29" s="344"/>
      <c r="U29" s="519"/>
      <c r="V29" s="520"/>
      <c r="W29" s="520"/>
      <c r="X29" s="520"/>
      <c r="Y29" s="520"/>
      <c r="Z29" s="520"/>
      <c r="AA29" s="520"/>
      <c r="AB29" s="520"/>
      <c r="AC29" s="521"/>
      <c r="AD29" s="354"/>
      <c r="AE29" s="355"/>
      <c r="AF29" s="355"/>
      <c r="AG29" s="355"/>
      <c r="AH29" s="203" t="s">
        <v>68</v>
      </c>
      <c r="AI29" s="465"/>
      <c r="AJ29" s="466"/>
    </row>
    <row r="30" spans="1:36" ht="18" customHeight="1">
      <c r="A30" s="341">
        <f>A28+1</f>
        <v>11</v>
      </c>
      <c r="B30" s="343" t="s">
        <v>118</v>
      </c>
      <c r="C30" s="493" t="str">
        <f>④出勤予定表5月!C30</f>
        <v/>
      </c>
      <c r="D30" s="494"/>
      <c r="E30" s="494"/>
      <c r="F30" s="494"/>
      <c r="G30" s="494"/>
      <c r="H30" s="494"/>
      <c r="I30" s="494"/>
      <c r="J30" s="494"/>
      <c r="K30" s="495"/>
      <c r="L30" s="471" t="s">
        <v>120</v>
      </c>
      <c r="M30" s="472"/>
      <c r="N30" s="202" t="s">
        <v>67</v>
      </c>
      <c r="O30" s="471" t="s">
        <v>120</v>
      </c>
      <c r="P30" s="472"/>
      <c r="Q30" s="481"/>
      <c r="R30" s="482"/>
      <c r="S30" s="356">
        <f>S28+1</f>
        <v>27</v>
      </c>
      <c r="T30" s="343" t="s">
        <v>118</v>
      </c>
      <c r="U30" s="493" t="str">
        <f>④出勤予定表5月!U30</f>
        <v/>
      </c>
      <c r="V30" s="494"/>
      <c r="W30" s="494"/>
      <c r="X30" s="494"/>
      <c r="Y30" s="494"/>
      <c r="Z30" s="494"/>
      <c r="AA30" s="494"/>
      <c r="AB30" s="494"/>
      <c r="AC30" s="495"/>
      <c r="AD30" s="471" t="s">
        <v>120</v>
      </c>
      <c r="AE30" s="472"/>
      <c r="AF30" s="202" t="s">
        <v>67</v>
      </c>
      <c r="AG30" s="471" t="s">
        <v>120</v>
      </c>
      <c r="AH30" s="472"/>
      <c r="AI30" s="465"/>
      <c r="AJ30" s="466"/>
    </row>
    <row r="31" spans="1:36" ht="9" customHeight="1">
      <c r="A31" s="342"/>
      <c r="B31" s="344"/>
      <c r="C31" s="519"/>
      <c r="D31" s="520"/>
      <c r="E31" s="520"/>
      <c r="F31" s="520"/>
      <c r="G31" s="520"/>
      <c r="H31" s="520"/>
      <c r="I31" s="520"/>
      <c r="J31" s="520"/>
      <c r="K31" s="521"/>
      <c r="L31" s="354"/>
      <c r="M31" s="355"/>
      <c r="N31" s="355"/>
      <c r="O31" s="355"/>
      <c r="P31" s="203" t="s">
        <v>68</v>
      </c>
      <c r="Q31" s="522"/>
      <c r="R31" s="523"/>
      <c r="S31" s="357"/>
      <c r="T31" s="344"/>
      <c r="U31" s="519"/>
      <c r="V31" s="520"/>
      <c r="W31" s="520"/>
      <c r="X31" s="520"/>
      <c r="Y31" s="520"/>
      <c r="Z31" s="520"/>
      <c r="AA31" s="520"/>
      <c r="AB31" s="520"/>
      <c r="AC31" s="521"/>
      <c r="AD31" s="354"/>
      <c r="AE31" s="355"/>
      <c r="AF31" s="355"/>
      <c r="AG31" s="355"/>
      <c r="AH31" s="203" t="s">
        <v>68</v>
      </c>
      <c r="AI31" s="465"/>
      <c r="AJ31" s="466"/>
    </row>
    <row r="32" spans="1:36" ht="18" customHeight="1">
      <c r="A32" s="341">
        <f>A30+1</f>
        <v>12</v>
      </c>
      <c r="B32" s="343" t="s">
        <v>118</v>
      </c>
      <c r="C32" s="493" t="str">
        <f>④出勤予定表5月!C32</f>
        <v/>
      </c>
      <c r="D32" s="494"/>
      <c r="E32" s="494"/>
      <c r="F32" s="494"/>
      <c r="G32" s="494"/>
      <c r="H32" s="494"/>
      <c r="I32" s="494"/>
      <c r="J32" s="494"/>
      <c r="K32" s="495"/>
      <c r="L32" s="471" t="s">
        <v>120</v>
      </c>
      <c r="M32" s="472"/>
      <c r="N32" s="202" t="s">
        <v>67</v>
      </c>
      <c r="O32" s="471" t="s">
        <v>120</v>
      </c>
      <c r="P32" s="472"/>
      <c r="Q32" s="524"/>
      <c r="R32" s="525"/>
      <c r="S32" s="356">
        <f>S30+1</f>
        <v>28</v>
      </c>
      <c r="T32" s="343" t="s">
        <v>118</v>
      </c>
      <c r="U32" s="493" t="str">
        <f>④出勤予定表5月!U32</f>
        <v/>
      </c>
      <c r="V32" s="494"/>
      <c r="W32" s="494"/>
      <c r="X32" s="494"/>
      <c r="Y32" s="494"/>
      <c r="Z32" s="494"/>
      <c r="AA32" s="494"/>
      <c r="AB32" s="494"/>
      <c r="AC32" s="495"/>
      <c r="AD32" s="471" t="s">
        <v>120</v>
      </c>
      <c r="AE32" s="472"/>
      <c r="AF32" s="202" t="s">
        <v>67</v>
      </c>
      <c r="AG32" s="471" t="s">
        <v>120</v>
      </c>
      <c r="AH32" s="472"/>
      <c r="AI32" s="465"/>
      <c r="AJ32" s="466"/>
    </row>
    <row r="33" spans="1:36" ht="9" customHeight="1">
      <c r="A33" s="342"/>
      <c r="B33" s="344"/>
      <c r="C33" s="519"/>
      <c r="D33" s="520"/>
      <c r="E33" s="520"/>
      <c r="F33" s="520"/>
      <c r="G33" s="520"/>
      <c r="H33" s="520"/>
      <c r="I33" s="520"/>
      <c r="J33" s="520"/>
      <c r="K33" s="521"/>
      <c r="L33" s="354"/>
      <c r="M33" s="355"/>
      <c r="N33" s="355"/>
      <c r="O33" s="355"/>
      <c r="P33" s="203" t="s">
        <v>68</v>
      </c>
      <c r="Q33" s="524"/>
      <c r="R33" s="525"/>
      <c r="S33" s="357"/>
      <c r="T33" s="344"/>
      <c r="U33" s="519"/>
      <c r="V33" s="520"/>
      <c r="W33" s="520"/>
      <c r="X33" s="520"/>
      <c r="Y33" s="520"/>
      <c r="Z33" s="520"/>
      <c r="AA33" s="520"/>
      <c r="AB33" s="520"/>
      <c r="AC33" s="521"/>
      <c r="AD33" s="354"/>
      <c r="AE33" s="355"/>
      <c r="AF33" s="355"/>
      <c r="AG33" s="355"/>
      <c r="AH33" s="203" t="s">
        <v>68</v>
      </c>
      <c r="AI33" s="465"/>
      <c r="AJ33" s="466"/>
    </row>
    <row r="34" spans="1:36" ht="18" customHeight="1">
      <c r="A34" s="341">
        <f>A32+1</f>
        <v>13</v>
      </c>
      <c r="B34" s="343" t="s">
        <v>118</v>
      </c>
      <c r="C34" s="493" t="str">
        <f>④出勤予定表5月!C34</f>
        <v/>
      </c>
      <c r="D34" s="494"/>
      <c r="E34" s="494"/>
      <c r="F34" s="494"/>
      <c r="G34" s="494"/>
      <c r="H34" s="494"/>
      <c r="I34" s="494"/>
      <c r="J34" s="494"/>
      <c r="K34" s="495"/>
      <c r="L34" s="471" t="s">
        <v>120</v>
      </c>
      <c r="M34" s="472"/>
      <c r="N34" s="202" t="s">
        <v>67</v>
      </c>
      <c r="O34" s="471" t="s">
        <v>120</v>
      </c>
      <c r="P34" s="472"/>
      <c r="Q34" s="524"/>
      <c r="R34" s="525"/>
      <c r="S34" s="356">
        <f>S32+1</f>
        <v>29</v>
      </c>
      <c r="T34" s="343" t="s">
        <v>118</v>
      </c>
      <c r="U34" s="493" t="str">
        <f>④出勤予定表5月!U34</f>
        <v/>
      </c>
      <c r="V34" s="494"/>
      <c r="W34" s="494"/>
      <c r="X34" s="494"/>
      <c r="Y34" s="494"/>
      <c r="Z34" s="494"/>
      <c r="AA34" s="494"/>
      <c r="AB34" s="494"/>
      <c r="AC34" s="495"/>
      <c r="AD34" s="471" t="s">
        <v>120</v>
      </c>
      <c r="AE34" s="472"/>
      <c r="AF34" s="202" t="s">
        <v>67</v>
      </c>
      <c r="AG34" s="471" t="s">
        <v>120</v>
      </c>
      <c r="AH34" s="472"/>
      <c r="AI34" s="465"/>
      <c r="AJ34" s="466"/>
    </row>
    <row r="35" spans="1:36" ht="9" customHeight="1">
      <c r="A35" s="342"/>
      <c r="B35" s="344"/>
      <c r="C35" s="519"/>
      <c r="D35" s="520"/>
      <c r="E35" s="520"/>
      <c r="F35" s="520"/>
      <c r="G35" s="520"/>
      <c r="H35" s="520"/>
      <c r="I35" s="520"/>
      <c r="J35" s="520"/>
      <c r="K35" s="521"/>
      <c r="L35" s="354"/>
      <c r="M35" s="355"/>
      <c r="N35" s="355"/>
      <c r="O35" s="355"/>
      <c r="P35" s="203" t="s">
        <v>68</v>
      </c>
      <c r="Q35" s="524"/>
      <c r="R35" s="525"/>
      <c r="S35" s="357"/>
      <c r="T35" s="344"/>
      <c r="U35" s="519"/>
      <c r="V35" s="520"/>
      <c r="W35" s="520"/>
      <c r="X35" s="520"/>
      <c r="Y35" s="520"/>
      <c r="Z35" s="520"/>
      <c r="AA35" s="520"/>
      <c r="AB35" s="520"/>
      <c r="AC35" s="521"/>
      <c r="AD35" s="354"/>
      <c r="AE35" s="355"/>
      <c r="AF35" s="355"/>
      <c r="AG35" s="355"/>
      <c r="AH35" s="203" t="s">
        <v>68</v>
      </c>
      <c r="AI35" s="465"/>
      <c r="AJ35" s="466"/>
    </row>
    <row r="36" spans="1:36" ht="18" customHeight="1">
      <c r="A36" s="341">
        <f>A34+1</f>
        <v>14</v>
      </c>
      <c r="B36" s="343" t="s">
        <v>118</v>
      </c>
      <c r="C36" s="493" t="str">
        <f>④出勤予定表5月!C36</f>
        <v/>
      </c>
      <c r="D36" s="494"/>
      <c r="E36" s="494"/>
      <c r="F36" s="494"/>
      <c r="G36" s="494"/>
      <c r="H36" s="494"/>
      <c r="I36" s="494"/>
      <c r="J36" s="494"/>
      <c r="K36" s="495"/>
      <c r="L36" s="471" t="s">
        <v>120</v>
      </c>
      <c r="M36" s="472"/>
      <c r="N36" s="202" t="s">
        <v>67</v>
      </c>
      <c r="O36" s="471" t="s">
        <v>120</v>
      </c>
      <c r="P36" s="472"/>
      <c r="Q36" s="481"/>
      <c r="R36" s="482"/>
      <c r="S36" s="356">
        <f>S34+1</f>
        <v>30</v>
      </c>
      <c r="T36" s="343" t="s">
        <v>118</v>
      </c>
      <c r="U36" s="493" t="str">
        <f>④出勤予定表5月!U36</f>
        <v/>
      </c>
      <c r="V36" s="494"/>
      <c r="W36" s="494"/>
      <c r="X36" s="494"/>
      <c r="Y36" s="494"/>
      <c r="Z36" s="494"/>
      <c r="AA36" s="494"/>
      <c r="AB36" s="494"/>
      <c r="AC36" s="495"/>
      <c r="AD36" s="471" t="s">
        <v>120</v>
      </c>
      <c r="AE36" s="472"/>
      <c r="AF36" s="202" t="s">
        <v>67</v>
      </c>
      <c r="AG36" s="471" t="s">
        <v>120</v>
      </c>
      <c r="AH36" s="472"/>
      <c r="AI36" s="465"/>
      <c r="AJ36" s="466"/>
    </row>
    <row r="37" spans="1:36" ht="9" customHeight="1">
      <c r="A37" s="342"/>
      <c r="B37" s="344"/>
      <c r="C37" s="519"/>
      <c r="D37" s="520"/>
      <c r="E37" s="520"/>
      <c r="F37" s="520"/>
      <c r="G37" s="520"/>
      <c r="H37" s="520"/>
      <c r="I37" s="520"/>
      <c r="J37" s="520"/>
      <c r="K37" s="521"/>
      <c r="L37" s="354"/>
      <c r="M37" s="355"/>
      <c r="N37" s="355"/>
      <c r="O37" s="355"/>
      <c r="P37" s="203" t="s">
        <v>68</v>
      </c>
      <c r="Q37" s="522"/>
      <c r="R37" s="523"/>
      <c r="S37" s="357"/>
      <c r="T37" s="344"/>
      <c r="U37" s="519"/>
      <c r="V37" s="520"/>
      <c r="W37" s="520"/>
      <c r="X37" s="520"/>
      <c r="Y37" s="520"/>
      <c r="Z37" s="520"/>
      <c r="AA37" s="520"/>
      <c r="AB37" s="520"/>
      <c r="AC37" s="521"/>
      <c r="AD37" s="354"/>
      <c r="AE37" s="355"/>
      <c r="AF37" s="355"/>
      <c r="AG37" s="355"/>
      <c r="AH37" s="203" t="s">
        <v>68</v>
      </c>
      <c r="AI37" s="465"/>
      <c r="AJ37" s="466"/>
    </row>
    <row r="38" spans="1:36" ht="18" customHeight="1">
      <c r="A38" s="341">
        <f>A36+1</f>
        <v>15</v>
      </c>
      <c r="B38" s="343" t="s">
        <v>118</v>
      </c>
      <c r="C38" s="493" t="str">
        <f>④出勤予定表5月!C38</f>
        <v/>
      </c>
      <c r="D38" s="494"/>
      <c r="E38" s="494"/>
      <c r="F38" s="494"/>
      <c r="G38" s="494"/>
      <c r="H38" s="494"/>
      <c r="I38" s="494"/>
      <c r="J38" s="494"/>
      <c r="K38" s="495"/>
      <c r="L38" s="471" t="s">
        <v>120</v>
      </c>
      <c r="M38" s="472"/>
      <c r="N38" s="202" t="s">
        <v>67</v>
      </c>
      <c r="O38" s="471" t="s">
        <v>120</v>
      </c>
      <c r="P38" s="472"/>
      <c r="Q38" s="481"/>
      <c r="R38" s="482"/>
      <c r="S38" s="356">
        <f>S36+1</f>
        <v>31</v>
      </c>
      <c r="T38" s="343" t="s">
        <v>118</v>
      </c>
      <c r="U38" s="493" t="str">
        <f>④出勤予定表5月!U38</f>
        <v/>
      </c>
      <c r="V38" s="494"/>
      <c r="W38" s="494"/>
      <c r="X38" s="494"/>
      <c r="Y38" s="494"/>
      <c r="Z38" s="494"/>
      <c r="AA38" s="494"/>
      <c r="AB38" s="494"/>
      <c r="AC38" s="495"/>
      <c r="AD38" s="471" t="s">
        <v>120</v>
      </c>
      <c r="AE38" s="472"/>
      <c r="AF38" s="202" t="s">
        <v>67</v>
      </c>
      <c r="AG38" s="471" t="s">
        <v>120</v>
      </c>
      <c r="AH38" s="472"/>
      <c r="AI38" s="465"/>
      <c r="AJ38" s="466"/>
    </row>
    <row r="39" spans="1:36" ht="9" customHeight="1">
      <c r="A39" s="342"/>
      <c r="B39" s="344"/>
      <c r="C39" s="519"/>
      <c r="D39" s="520"/>
      <c r="E39" s="520"/>
      <c r="F39" s="520"/>
      <c r="G39" s="520"/>
      <c r="H39" s="520"/>
      <c r="I39" s="520"/>
      <c r="J39" s="520"/>
      <c r="K39" s="521"/>
      <c r="L39" s="354"/>
      <c r="M39" s="355"/>
      <c r="N39" s="355"/>
      <c r="O39" s="355"/>
      <c r="P39" s="203" t="s">
        <v>68</v>
      </c>
      <c r="Q39" s="522"/>
      <c r="R39" s="523"/>
      <c r="S39" s="357"/>
      <c r="T39" s="344"/>
      <c r="U39" s="519"/>
      <c r="V39" s="520"/>
      <c r="W39" s="520"/>
      <c r="X39" s="520"/>
      <c r="Y39" s="520"/>
      <c r="Z39" s="520"/>
      <c r="AA39" s="520"/>
      <c r="AB39" s="520"/>
      <c r="AC39" s="521"/>
      <c r="AD39" s="354"/>
      <c r="AE39" s="355"/>
      <c r="AF39" s="355"/>
      <c r="AG39" s="355"/>
      <c r="AH39" s="203" t="s">
        <v>68</v>
      </c>
      <c r="AI39" s="465"/>
      <c r="AJ39" s="466"/>
    </row>
    <row r="40" spans="1:36" ht="18" customHeight="1">
      <c r="A40" s="341">
        <f>A38+1</f>
        <v>16</v>
      </c>
      <c r="B40" s="343" t="s">
        <v>118</v>
      </c>
      <c r="C40" s="493" t="str">
        <f>④出勤予定表5月!C40</f>
        <v/>
      </c>
      <c r="D40" s="494"/>
      <c r="E40" s="494"/>
      <c r="F40" s="494"/>
      <c r="G40" s="494"/>
      <c r="H40" s="494"/>
      <c r="I40" s="494"/>
      <c r="J40" s="494"/>
      <c r="K40" s="495"/>
      <c r="L40" s="471" t="s">
        <v>120</v>
      </c>
      <c r="M40" s="472"/>
      <c r="N40" s="202" t="s">
        <v>67</v>
      </c>
      <c r="O40" s="471" t="s">
        <v>120</v>
      </c>
      <c r="P40" s="472"/>
      <c r="Q40" s="481"/>
      <c r="R40" s="482"/>
      <c r="S40" s="356"/>
      <c r="T40" s="343"/>
      <c r="U40" s="485" t="str">
        <f>④出勤予定表5月!U40</f>
        <v/>
      </c>
      <c r="V40" s="486"/>
      <c r="W40" s="486"/>
      <c r="X40" s="486"/>
      <c r="Y40" s="486"/>
      <c r="Z40" s="486"/>
      <c r="AA40" s="486"/>
      <c r="AB40" s="486"/>
      <c r="AC40" s="487"/>
      <c r="AD40" s="473"/>
      <c r="AE40" s="474"/>
      <c r="AF40" s="93"/>
      <c r="AG40" s="473"/>
      <c r="AH40" s="474"/>
      <c r="AI40" s="465"/>
      <c r="AJ40" s="466"/>
    </row>
    <row r="41" spans="1:36" ht="9" customHeight="1">
      <c r="A41" s="393"/>
      <c r="B41" s="394"/>
      <c r="C41" s="496"/>
      <c r="D41" s="497"/>
      <c r="E41" s="497"/>
      <c r="F41" s="497"/>
      <c r="G41" s="497"/>
      <c r="H41" s="497"/>
      <c r="I41" s="497"/>
      <c r="J41" s="497"/>
      <c r="K41" s="498"/>
      <c r="L41" s="420"/>
      <c r="M41" s="421"/>
      <c r="N41" s="421"/>
      <c r="O41" s="421"/>
      <c r="P41" s="204" t="s">
        <v>68</v>
      </c>
      <c r="Q41" s="483"/>
      <c r="R41" s="484"/>
      <c r="S41" s="432"/>
      <c r="T41" s="394"/>
      <c r="U41" s="488"/>
      <c r="V41" s="489"/>
      <c r="W41" s="489"/>
      <c r="X41" s="489"/>
      <c r="Y41" s="489"/>
      <c r="Z41" s="489"/>
      <c r="AA41" s="489"/>
      <c r="AB41" s="489"/>
      <c r="AC41" s="490"/>
      <c r="AD41" s="469"/>
      <c r="AE41" s="470"/>
      <c r="AF41" s="470"/>
      <c r="AG41" s="470"/>
      <c r="AH41" s="94"/>
      <c r="AI41" s="467"/>
      <c r="AJ41" s="468"/>
    </row>
    <row r="42" spans="1:36" ht="12.75" customHeight="1">
      <c r="A42" s="22"/>
      <c r="R42" s="24"/>
      <c r="S42" s="433" t="s">
        <v>45</v>
      </c>
      <c r="T42" s="396"/>
      <c r="U42" s="477"/>
      <c r="V42" s="478"/>
      <c r="W42" s="478"/>
      <c r="X42" s="14"/>
      <c r="Y42" s="395" t="s">
        <v>46</v>
      </c>
      <c r="Z42" s="396"/>
      <c r="AA42" s="491"/>
      <c r="AB42" s="492"/>
      <c r="AC42" s="15" t="s">
        <v>47</v>
      </c>
      <c r="AD42" s="399" t="s">
        <v>48</v>
      </c>
      <c r="AE42" s="399"/>
      <c r="AF42" s="477"/>
      <c r="AG42" s="478"/>
      <c r="AH42" s="478"/>
      <c r="AI42" s="478"/>
      <c r="AJ42" s="16"/>
    </row>
    <row r="43" spans="1:36">
      <c r="A43" s="22"/>
      <c r="B43" s="33"/>
      <c r="R43" s="24"/>
      <c r="S43" s="434"/>
      <c r="T43" s="398"/>
      <c r="U43" s="479"/>
      <c r="V43" s="480"/>
      <c r="W43" s="480"/>
      <c r="X43" s="20" t="s">
        <v>49</v>
      </c>
      <c r="Y43" s="397"/>
      <c r="Z43" s="398"/>
      <c r="AA43" s="475"/>
      <c r="AB43" s="476"/>
      <c r="AC43" s="79" t="s">
        <v>50</v>
      </c>
      <c r="AD43" s="400"/>
      <c r="AE43" s="400"/>
      <c r="AF43" s="479"/>
      <c r="AG43" s="480"/>
      <c r="AH43" s="480"/>
      <c r="AI43" s="480"/>
      <c r="AJ43" s="21" t="s">
        <v>49</v>
      </c>
    </row>
    <row r="44" spans="1:36">
      <c r="A44" s="22"/>
      <c r="B44" s="440"/>
      <c r="C44" s="440"/>
      <c r="D44" s="23" t="s">
        <v>112</v>
      </c>
      <c r="R44" s="24"/>
      <c r="S44" s="535" t="s">
        <v>63</v>
      </c>
      <c r="T44" s="461"/>
      <c r="U44" s="461"/>
      <c r="V44" s="461"/>
      <c r="W44" s="461"/>
      <c r="X44" s="461"/>
      <c r="Y44" s="461"/>
      <c r="Z44" s="461"/>
      <c r="AA44" s="461"/>
      <c r="AB44" s="461"/>
      <c r="AC44" s="461"/>
      <c r="AD44" s="461"/>
      <c r="AE44" s="461"/>
      <c r="AF44" s="461"/>
      <c r="AG44" s="461"/>
      <c r="AH44" s="461"/>
      <c r="AI44" s="461"/>
      <c r="AJ44" s="536"/>
    </row>
    <row r="45" spans="1:36">
      <c r="A45" s="22"/>
      <c r="R45" s="24"/>
      <c r="S45" s="25"/>
      <c r="T45" s="440" t="s">
        <v>55</v>
      </c>
      <c r="U45" s="462"/>
      <c r="V45" s="102"/>
      <c r="W45" s="102"/>
      <c r="X45" s="102"/>
      <c r="Y45" s="102"/>
      <c r="Z45" s="102"/>
      <c r="AA45" s="102"/>
      <c r="AB45" s="102"/>
      <c r="AC45" s="102"/>
      <c r="AD45" s="102"/>
      <c r="AE45" s="102"/>
      <c r="AF45" s="102"/>
      <c r="AG45" s="102"/>
      <c r="AH45" s="102"/>
      <c r="AI45"/>
      <c r="AJ45" s="26"/>
    </row>
    <row r="46" spans="1:36">
      <c r="A46" s="22"/>
      <c r="R46" s="24"/>
      <c r="S46" s="25"/>
      <c r="T46" s="440" t="s">
        <v>57</v>
      </c>
      <c r="U46" s="440"/>
      <c r="V46" s="102"/>
      <c r="W46" s="102"/>
      <c r="X46" s="102"/>
      <c r="Y46" s="102"/>
      <c r="Z46" s="102"/>
      <c r="AA46" s="102"/>
      <c r="AB46" s="102"/>
      <c r="AC46" s="102"/>
      <c r="AD46" s="102"/>
      <c r="AE46" s="102"/>
      <c r="AF46" s="102"/>
      <c r="AG46" s="102"/>
      <c r="AH46" s="102"/>
      <c r="AI46"/>
      <c r="AJ46" s="26"/>
    </row>
    <row r="47" spans="1:36">
      <c r="A47" s="22"/>
      <c r="D47" s="518"/>
      <c r="E47" s="518"/>
      <c r="F47" s="518"/>
      <c r="G47" s="518"/>
      <c r="H47" s="518"/>
      <c r="I47" s="518"/>
      <c r="J47" s="518"/>
      <c r="K47" s="518"/>
      <c r="L47" s="518"/>
      <c r="M47" s="518"/>
      <c r="N47" s="518"/>
      <c r="O47" s="518"/>
      <c r="P47" s="518"/>
      <c r="Q47" s="90"/>
      <c r="R47" s="24"/>
      <c r="S47" s="25"/>
      <c r="T47" s="440" t="s">
        <v>58</v>
      </c>
      <c r="U47" s="440"/>
      <c r="V47" s="90"/>
      <c r="W47" s="90"/>
      <c r="X47" s="90"/>
      <c r="Y47" s="90"/>
      <c r="Z47" s="90"/>
      <c r="AA47" s="90"/>
      <c r="AB47" s="90"/>
      <c r="AC47" s="90"/>
      <c r="AD47" s="90"/>
      <c r="AE47" s="90"/>
      <c r="AF47" s="90"/>
      <c r="AG47" s="90"/>
      <c r="AH47" s="90"/>
      <c r="AI47" s="7" t="s">
        <v>59</v>
      </c>
      <c r="AJ47" s="26"/>
    </row>
    <row r="48" spans="1:36" ht="12.75" customHeight="1">
      <c r="A48" s="22"/>
      <c r="B48" s="446" t="s">
        <v>56</v>
      </c>
      <c r="C48" s="446"/>
      <c r="D48" s="518"/>
      <c r="E48" s="518"/>
      <c r="F48" s="518"/>
      <c r="G48" s="518"/>
      <c r="H48" s="518"/>
      <c r="I48" s="518"/>
      <c r="J48" s="518"/>
      <c r="K48" s="518"/>
      <c r="L48" s="518"/>
      <c r="M48" s="518"/>
      <c r="N48" s="518"/>
      <c r="O48" s="518"/>
      <c r="P48" s="518"/>
      <c r="Q48" s="91"/>
      <c r="R48" s="24"/>
      <c r="S48" s="25"/>
      <c r="W48" s="23"/>
      <c r="X48" s="23"/>
      <c r="Y48" s="23"/>
      <c r="Z48" s="28"/>
      <c r="AA48" s="28"/>
      <c r="AB48" s="28"/>
      <c r="AC48" s="28"/>
      <c r="AD48" s="28"/>
      <c r="AJ48" s="26"/>
    </row>
    <row r="49" spans="1:36" ht="13.5" customHeight="1">
      <c r="A49" s="22"/>
      <c r="B49" s="34"/>
      <c r="C49" s="34"/>
      <c r="D49" s="518"/>
      <c r="E49" s="518"/>
      <c r="F49" s="518"/>
      <c r="G49" s="518"/>
      <c r="H49" s="518"/>
      <c r="I49" s="518"/>
      <c r="J49" s="518"/>
      <c r="K49" s="518"/>
      <c r="L49" s="518"/>
      <c r="M49" s="518"/>
      <c r="N49" s="518"/>
      <c r="O49" s="518"/>
      <c r="P49" s="518"/>
      <c r="Q49" s="92"/>
      <c r="R49" s="24"/>
      <c r="S49" s="25"/>
      <c r="T49" s="440" t="s">
        <v>55</v>
      </c>
      <c r="U49" s="462"/>
      <c r="V49" s="102"/>
      <c r="W49" s="102"/>
      <c r="X49" s="102"/>
      <c r="Y49" s="102"/>
      <c r="Z49" s="102"/>
      <c r="AA49" s="102"/>
      <c r="AB49" s="102"/>
      <c r="AC49" s="102"/>
      <c r="AD49" s="102"/>
      <c r="AE49" s="102"/>
      <c r="AF49" s="102"/>
      <c r="AG49" s="102"/>
      <c r="AH49" s="102"/>
      <c r="AI49"/>
      <c r="AJ49" s="26"/>
    </row>
    <row r="50" spans="1:36" ht="13.5" customHeight="1">
      <c r="A50" s="22"/>
      <c r="B50" s="446" t="s">
        <v>58</v>
      </c>
      <c r="C50" s="446"/>
      <c r="D50" s="515"/>
      <c r="E50" s="515"/>
      <c r="F50" s="515"/>
      <c r="G50" s="515"/>
      <c r="H50" s="515"/>
      <c r="I50" s="515"/>
      <c r="J50" s="515"/>
      <c r="K50" s="515"/>
      <c r="L50" s="515"/>
      <c r="M50" s="515"/>
      <c r="N50" s="515"/>
      <c r="O50" s="515"/>
      <c r="P50" s="515"/>
      <c r="Q50" s="513" t="s">
        <v>59</v>
      </c>
      <c r="R50" s="24"/>
      <c r="S50" s="25"/>
      <c r="T50" s="440" t="s">
        <v>57</v>
      </c>
      <c r="U50" s="440"/>
      <c r="V50" s="102"/>
      <c r="W50" s="102"/>
      <c r="X50" s="102"/>
      <c r="Y50" s="102"/>
      <c r="Z50" s="102"/>
      <c r="AA50" s="102"/>
      <c r="AB50" s="102"/>
      <c r="AC50" s="102"/>
      <c r="AD50" s="102"/>
      <c r="AE50" s="102"/>
      <c r="AF50" s="102"/>
      <c r="AG50" s="102"/>
      <c r="AH50" s="102"/>
      <c r="AI50"/>
      <c r="AJ50" s="26"/>
    </row>
    <row r="51" spans="1:36" ht="12.75" customHeight="1">
      <c r="A51" s="22"/>
      <c r="B51" s="512"/>
      <c r="C51" s="512"/>
      <c r="D51" s="516"/>
      <c r="E51" s="516"/>
      <c r="F51" s="516"/>
      <c r="G51" s="516"/>
      <c r="H51" s="516"/>
      <c r="I51" s="516"/>
      <c r="J51" s="516"/>
      <c r="K51" s="516"/>
      <c r="L51" s="516"/>
      <c r="M51" s="516"/>
      <c r="N51" s="516"/>
      <c r="O51" s="516"/>
      <c r="P51" s="516"/>
      <c r="Q51" s="514"/>
      <c r="R51" s="24"/>
      <c r="S51" s="25"/>
      <c r="T51" s="440" t="s">
        <v>58</v>
      </c>
      <c r="U51" s="440"/>
      <c r="V51" s="90"/>
      <c r="W51" s="90"/>
      <c r="X51" s="90"/>
      <c r="Y51" s="90"/>
      <c r="Z51" s="90"/>
      <c r="AA51" s="90"/>
      <c r="AB51" s="90"/>
      <c r="AC51" s="90"/>
      <c r="AD51" s="90"/>
      <c r="AE51" s="90"/>
      <c r="AF51" s="90"/>
      <c r="AG51" s="90"/>
      <c r="AH51" s="90"/>
      <c r="AI51" s="7" t="s">
        <v>59</v>
      </c>
      <c r="AJ51" s="26"/>
    </row>
    <row r="52" spans="1:36">
      <c r="A52" s="441" t="s">
        <v>60</v>
      </c>
      <c r="B52" s="510"/>
      <c r="C52" s="510"/>
      <c r="D52" s="510"/>
      <c r="E52" s="510"/>
      <c r="F52" s="510"/>
      <c r="G52" s="510"/>
      <c r="H52" s="510"/>
      <c r="I52" s="510"/>
      <c r="J52" s="510"/>
      <c r="K52" s="510"/>
      <c r="L52" s="510"/>
      <c r="M52" s="510"/>
      <c r="N52" s="510"/>
      <c r="O52" s="510"/>
      <c r="P52" s="510"/>
      <c r="Q52" s="510"/>
      <c r="R52" s="511"/>
      <c r="S52" s="35"/>
      <c r="T52" s="444" t="s">
        <v>61</v>
      </c>
      <c r="U52" s="537"/>
      <c r="V52" s="537"/>
      <c r="W52" s="537"/>
      <c r="X52" s="537"/>
      <c r="Y52" s="537"/>
      <c r="Z52" s="537"/>
      <c r="AA52" s="537"/>
      <c r="AB52" s="537"/>
      <c r="AC52" s="537"/>
      <c r="AD52" s="537"/>
      <c r="AE52" s="537"/>
      <c r="AF52" s="537"/>
      <c r="AG52" s="537"/>
      <c r="AH52" s="537"/>
      <c r="AI52" s="537"/>
      <c r="AJ52" s="538"/>
    </row>
    <row r="53" spans="1:36">
      <c r="A53" s="500"/>
      <c r="B53" s="501"/>
      <c r="C53" s="501"/>
      <c r="D53" s="501"/>
      <c r="E53" s="501"/>
      <c r="F53" s="501"/>
      <c r="G53" s="501"/>
      <c r="H53" s="501"/>
      <c r="I53" s="501"/>
      <c r="J53" s="501"/>
      <c r="K53" s="501"/>
      <c r="L53" s="501"/>
      <c r="M53" s="501"/>
      <c r="N53" s="501"/>
      <c r="O53" s="501"/>
      <c r="P53" s="501"/>
      <c r="Q53" s="501"/>
      <c r="R53" s="502"/>
      <c r="S53" s="97"/>
      <c r="T53" s="440" t="s">
        <v>55</v>
      </c>
      <c r="U53" s="462"/>
      <c r="V53" s="102"/>
      <c r="W53" s="102"/>
      <c r="X53" s="102"/>
      <c r="Y53" s="102"/>
      <c r="Z53" s="102"/>
      <c r="AA53" s="102"/>
      <c r="AB53" s="102"/>
      <c r="AC53" s="102"/>
      <c r="AD53" s="102"/>
      <c r="AE53" s="102"/>
      <c r="AF53" s="102"/>
      <c r="AG53" s="102"/>
      <c r="AH53" s="102"/>
      <c r="AI53"/>
      <c r="AJ53" s="98"/>
    </row>
    <row r="54" spans="1:36" ht="12.75" customHeight="1">
      <c r="A54" s="503"/>
      <c r="B54" s="504"/>
      <c r="C54" s="504"/>
      <c r="D54" s="504"/>
      <c r="E54" s="504"/>
      <c r="F54" s="504"/>
      <c r="G54" s="504"/>
      <c r="H54" s="504"/>
      <c r="I54" s="504"/>
      <c r="J54" s="504"/>
      <c r="K54" s="504"/>
      <c r="L54" s="504"/>
      <c r="M54" s="504"/>
      <c r="N54" s="504"/>
      <c r="O54" s="504"/>
      <c r="P54" s="504"/>
      <c r="Q54" s="504"/>
      <c r="R54" s="505"/>
      <c r="S54" s="25"/>
      <c r="T54" s="440" t="s">
        <v>57</v>
      </c>
      <c r="U54" s="440"/>
      <c r="V54" s="102"/>
      <c r="W54" s="102"/>
      <c r="X54" s="102"/>
      <c r="Y54" s="102"/>
      <c r="Z54" s="102"/>
      <c r="AA54" s="102"/>
      <c r="AB54" s="102"/>
      <c r="AC54" s="102"/>
      <c r="AD54" s="102"/>
      <c r="AE54" s="102"/>
      <c r="AF54" s="102"/>
      <c r="AG54" s="102"/>
      <c r="AH54" s="102"/>
      <c r="AI54"/>
      <c r="AJ54" s="26"/>
    </row>
    <row r="55" spans="1:36" ht="12.75" customHeight="1">
      <c r="A55" s="503"/>
      <c r="B55" s="504"/>
      <c r="C55" s="504"/>
      <c r="D55" s="504"/>
      <c r="E55" s="504"/>
      <c r="F55" s="504"/>
      <c r="G55" s="504"/>
      <c r="H55" s="504"/>
      <c r="I55" s="504"/>
      <c r="J55" s="504"/>
      <c r="K55" s="504"/>
      <c r="L55" s="504"/>
      <c r="M55" s="504"/>
      <c r="N55" s="504"/>
      <c r="O55" s="504"/>
      <c r="P55" s="504"/>
      <c r="Q55" s="504"/>
      <c r="R55" s="505"/>
      <c r="S55" s="25"/>
      <c r="T55" s="440" t="s">
        <v>58</v>
      </c>
      <c r="U55" s="440"/>
      <c r="V55" s="90"/>
      <c r="W55" s="90"/>
      <c r="X55" s="90"/>
      <c r="Y55" s="90"/>
      <c r="Z55" s="90"/>
      <c r="AA55" s="90"/>
      <c r="AB55" s="90"/>
      <c r="AC55" s="90"/>
      <c r="AD55" s="90"/>
      <c r="AE55" s="90"/>
      <c r="AF55" s="90"/>
      <c r="AG55" s="90"/>
      <c r="AH55" s="90"/>
      <c r="AI55" s="7" t="s">
        <v>59</v>
      </c>
      <c r="AJ55" s="26"/>
    </row>
    <row r="56" spans="1:36" ht="12.75" customHeight="1">
      <c r="A56" s="503"/>
      <c r="B56" s="504"/>
      <c r="C56" s="504"/>
      <c r="D56" s="504"/>
      <c r="E56" s="504"/>
      <c r="F56" s="504"/>
      <c r="G56" s="504"/>
      <c r="H56" s="504"/>
      <c r="I56" s="504"/>
      <c r="J56" s="504"/>
      <c r="K56" s="504"/>
      <c r="L56" s="504"/>
      <c r="M56" s="504"/>
      <c r="N56" s="504"/>
      <c r="O56" s="504"/>
      <c r="P56" s="504"/>
      <c r="Q56" s="504"/>
      <c r="R56" s="505"/>
      <c r="S56" s="25"/>
      <c r="T56" s="440"/>
      <c r="U56" s="440"/>
      <c r="AJ56" s="26"/>
    </row>
    <row r="57" spans="1:36" ht="12.75" customHeight="1">
      <c r="A57" s="503"/>
      <c r="B57" s="504"/>
      <c r="C57" s="504"/>
      <c r="D57" s="504"/>
      <c r="E57" s="504"/>
      <c r="F57" s="504"/>
      <c r="G57" s="504"/>
      <c r="H57" s="504"/>
      <c r="I57" s="504"/>
      <c r="J57" s="504"/>
      <c r="K57" s="504"/>
      <c r="L57" s="504"/>
      <c r="M57" s="504"/>
      <c r="N57" s="504"/>
      <c r="O57" s="504"/>
      <c r="P57" s="504"/>
      <c r="Q57" s="504"/>
      <c r="R57" s="505"/>
      <c r="S57" s="25"/>
      <c r="T57" s="440" t="s">
        <v>55</v>
      </c>
      <c r="U57" s="462"/>
      <c r="V57" s="102"/>
      <c r="W57" s="102"/>
      <c r="X57" s="102"/>
      <c r="Y57" s="102"/>
      <c r="Z57" s="102"/>
      <c r="AA57" s="102"/>
      <c r="AB57" s="102"/>
      <c r="AC57" s="102"/>
      <c r="AD57" s="102"/>
      <c r="AE57" s="102"/>
      <c r="AF57" s="102"/>
      <c r="AG57" s="102"/>
      <c r="AH57" s="102"/>
      <c r="AI57"/>
      <c r="AJ57" s="26"/>
    </row>
    <row r="58" spans="1:36" ht="12.75" customHeight="1">
      <c r="A58" s="503"/>
      <c r="B58" s="504"/>
      <c r="C58" s="504"/>
      <c r="D58" s="504"/>
      <c r="E58" s="504"/>
      <c r="F58" s="504"/>
      <c r="G58" s="504"/>
      <c r="H58" s="504"/>
      <c r="I58" s="504"/>
      <c r="J58" s="504"/>
      <c r="K58" s="504"/>
      <c r="L58" s="504"/>
      <c r="M58" s="504"/>
      <c r="N58" s="504"/>
      <c r="O58" s="504"/>
      <c r="P58" s="504"/>
      <c r="Q58" s="504"/>
      <c r="R58" s="505"/>
      <c r="S58" s="25"/>
      <c r="T58" s="440" t="s">
        <v>57</v>
      </c>
      <c r="U58" s="440"/>
      <c r="V58" s="102"/>
      <c r="W58" s="102"/>
      <c r="X58" s="102"/>
      <c r="Y58" s="102"/>
      <c r="Z58" s="102"/>
      <c r="AA58" s="102"/>
      <c r="AB58" s="102"/>
      <c r="AC58" s="102"/>
      <c r="AD58" s="102"/>
      <c r="AE58" s="102"/>
      <c r="AF58" s="102"/>
      <c r="AG58" s="102"/>
      <c r="AH58" s="102"/>
      <c r="AI58"/>
      <c r="AJ58" s="26"/>
    </row>
    <row r="59" spans="1:36" ht="12.75" customHeight="1">
      <c r="A59" s="506"/>
      <c r="B59" s="507"/>
      <c r="C59" s="507"/>
      <c r="D59" s="507"/>
      <c r="E59" s="507"/>
      <c r="F59" s="507"/>
      <c r="G59" s="507"/>
      <c r="H59" s="507"/>
      <c r="I59" s="507"/>
      <c r="J59" s="507"/>
      <c r="K59" s="507"/>
      <c r="L59" s="507"/>
      <c r="M59" s="507"/>
      <c r="N59" s="507"/>
      <c r="O59" s="507"/>
      <c r="P59" s="507"/>
      <c r="Q59" s="507"/>
      <c r="R59" s="508"/>
      <c r="S59" s="29"/>
      <c r="T59" s="440" t="s">
        <v>58</v>
      </c>
      <c r="U59" s="440"/>
      <c r="V59" s="90"/>
      <c r="W59" s="90"/>
      <c r="X59" s="90"/>
      <c r="Y59" s="90"/>
      <c r="Z59" s="90"/>
      <c r="AA59" s="90"/>
      <c r="AB59" s="90"/>
      <c r="AC59" s="90"/>
      <c r="AD59" s="90"/>
      <c r="AE59" s="90"/>
      <c r="AF59" s="90"/>
      <c r="AG59" s="90"/>
      <c r="AH59" s="90"/>
      <c r="AI59" s="7" t="s">
        <v>59</v>
      </c>
      <c r="AJ59" s="30"/>
    </row>
    <row r="60" spans="1:36">
      <c r="A60" s="439" t="s">
        <v>62</v>
      </c>
      <c r="B60" s="439"/>
      <c r="C60" s="439"/>
      <c r="D60" s="439"/>
      <c r="E60" s="439"/>
      <c r="F60" s="439"/>
      <c r="G60" s="439"/>
      <c r="H60" s="439"/>
      <c r="I60" s="439"/>
      <c r="J60" s="439"/>
      <c r="K60" s="439"/>
      <c r="L60" s="439"/>
      <c r="M60" s="439"/>
      <c r="N60" s="439"/>
      <c r="O60" s="439"/>
      <c r="P60" s="439"/>
      <c r="Q60" s="439"/>
      <c r="R60" s="439"/>
      <c r="S60" s="439"/>
      <c r="T60" s="439"/>
      <c r="U60" s="439"/>
      <c r="V60" s="439"/>
      <c r="W60" s="439"/>
      <c r="X60" s="439"/>
      <c r="Y60" s="439"/>
      <c r="Z60" s="439"/>
      <c r="AA60" s="439"/>
      <c r="AB60" s="439"/>
      <c r="AC60" s="439"/>
      <c r="AD60" s="439"/>
      <c r="AE60" s="439"/>
      <c r="AF60" s="439"/>
      <c r="AG60" s="439"/>
      <c r="AH60" s="439"/>
      <c r="AI60" s="439"/>
      <c r="AJ60" s="439"/>
    </row>
    <row r="68" spans="19:34">
      <c r="S68" s="27"/>
      <c r="T68"/>
      <c r="U68"/>
      <c r="V68"/>
      <c r="W68"/>
      <c r="X68"/>
      <c r="Y68"/>
      <c r="Z68"/>
      <c r="AA68"/>
      <c r="AB68"/>
      <c r="AC68"/>
      <c r="AD68"/>
      <c r="AE68"/>
      <c r="AF68"/>
      <c r="AG68"/>
      <c r="AH68"/>
    </row>
    <row r="69" spans="19:34">
      <c r="S69"/>
      <c r="T69"/>
      <c r="U69"/>
      <c r="V69"/>
      <c r="W69"/>
      <c r="X69"/>
      <c r="Y69"/>
      <c r="Z69"/>
      <c r="AA69"/>
      <c r="AB69"/>
      <c r="AC69"/>
      <c r="AD69"/>
      <c r="AE69"/>
      <c r="AF69"/>
      <c r="AG69"/>
      <c r="AH69"/>
    </row>
    <row r="70" spans="19:34">
      <c r="S70"/>
      <c r="T70"/>
      <c r="U70"/>
      <c r="V70"/>
      <c r="W70"/>
      <c r="X70"/>
      <c r="Y70"/>
      <c r="Z70"/>
      <c r="AA70"/>
      <c r="AB70"/>
      <c r="AC70"/>
      <c r="AD70"/>
      <c r="AE70"/>
      <c r="AF70"/>
      <c r="AG70"/>
      <c r="AH70"/>
    </row>
  </sheetData>
  <sheetProtection sheet="1" objects="1" scenarios="1"/>
  <mergeCells count="269">
    <mergeCell ref="B44:C44"/>
    <mergeCell ref="D47:P49"/>
    <mergeCell ref="B48:C48"/>
    <mergeCell ref="T49:U49"/>
    <mergeCell ref="T56:U56"/>
    <mergeCell ref="T58:U58"/>
    <mergeCell ref="A60:AJ60"/>
    <mergeCell ref="B50:C51"/>
    <mergeCell ref="D50:P51"/>
    <mergeCell ref="Q50:Q51"/>
    <mergeCell ref="T50:U50"/>
    <mergeCell ref="T51:U51"/>
    <mergeCell ref="A52:R52"/>
    <mergeCell ref="A53:R59"/>
    <mergeCell ref="T52:AJ52"/>
    <mergeCell ref="T53:U53"/>
    <mergeCell ref="T54:U54"/>
    <mergeCell ref="T55:U55"/>
    <mergeCell ref="T57:U57"/>
    <mergeCell ref="T59:U59"/>
    <mergeCell ref="S44:AJ44"/>
    <mergeCell ref="T45:U45"/>
    <mergeCell ref="T46:U46"/>
    <mergeCell ref="T47:U47"/>
    <mergeCell ref="S42:T43"/>
    <mergeCell ref="U42:W43"/>
    <mergeCell ref="Y42:Z43"/>
    <mergeCell ref="AA42:AB42"/>
    <mergeCell ref="AD42:AE43"/>
    <mergeCell ref="AF42:AI43"/>
    <mergeCell ref="AA43:AB43"/>
    <mergeCell ref="S40:S41"/>
    <mergeCell ref="T40:T41"/>
    <mergeCell ref="U40:AC41"/>
    <mergeCell ref="AD40:AE40"/>
    <mergeCell ref="AG40:AH40"/>
    <mergeCell ref="AI40:AJ41"/>
    <mergeCell ref="AD41:AG41"/>
    <mergeCell ref="A40:A41"/>
    <mergeCell ref="B40:B41"/>
    <mergeCell ref="C40:K41"/>
    <mergeCell ref="L40:M40"/>
    <mergeCell ref="O40:P40"/>
    <mergeCell ref="Q40:R41"/>
    <mergeCell ref="L41:O41"/>
    <mergeCell ref="S38:S39"/>
    <mergeCell ref="T38:T39"/>
    <mergeCell ref="U38:AC39"/>
    <mergeCell ref="AD38:AE38"/>
    <mergeCell ref="AG38:AH38"/>
    <mergeCell ref="AI38:AJ39"/>
    <mergeCell ref="AD39:AG39"/>
    <mergeCell ref="A38:A39"/>
    <mergeCell ref="B38:B39"/>
    <mergeCell ref="C38:K39"/>
    <mergeCell ref="L38:M38"/>
    <mergeCell ref="O38:P38"/>
    <mergeCell ref="Q38:R39"/>
    <mergeCell ref="L39:O39"/>
    <mergeCell ref="S36:S37"/>
    <mergeCell ref="T36:T37"/>
    <mergeCell ref="U36:AC37"/>
    <mergeCell ref="AD36:AE36"/>
    <mergeCell ref="AG36:AH36"/>
    <mergeCell ref="AI36:AJ37"/>
    <mergeCell ref="AD37:AG37"/>
    <mergeCell ref="A36:A37"/>
    <mergeCell ref="B36:B37"/>
    <mergeCell ref="C36:K37"/>
    <mergeCell ref="L36:M36"/>
    <mergeCell ref="O36:P36"/>
    <mergeCell ref="Q36:R37"/>
    <mergeCell ref="L37:O37"/>
    <mergeCell ref="S34:S35"/>
    <mergeCell ref="T34:T35"/>
    <mergeCell ref="U34:AC35"/>
    <mergeCell ref="AD34:AE34"/>
    <mergeCell ref="AG34:AH34"/>
    <mergeCell ref="AI34:AJ35"/>
    <mergeCell ref="AD35:AG35"/>
    <mergeCell ref="A34:A35"/>
    <mergeCell ref="B34:B35"/>
    <mergeCell ref="C34:K35"/>
    <mergeCell ref="L34:M34"/>
    <mergeCell ref="O34:P34"/>
    <mergeCell ref="Q34:R35"/>
    <mergeCell ref="L35:O35"/>
    <mergeCell ref="S32:S33"/>
    <mergeCell ref="T32:T33"/>
    <mergeCell ref="U32:AC33"/>
    <mergeCell ref="AD32:AE32"/>
    <mergeCell ref="AG32:AH32"/>
    <mergeCell ref="AI32:AJ33"/>
    <mergeCell ref="AD33:AG33"/>
    <mergeCell ref="A32:A33"/>
    <mergeCell ref="B32:B33"/>
    <mergeCell ref="C32:K33"/>
    <mergeCell ref="L32:M32"/>
    <mergeCell ref="O32:P32"/>
    <mergeCell ref="Q32:R33"/>
    <mergeCell ref="L33:O33"/>
    <mergeCell ref="S30:S31"/>
    <mergeCell ref="T30:T31"/>
    <mergeCell ref="U30:AC31"/>
    <mergeCell ref="AD30:AE30"/>
    <mergeCell ref="AG30:AH30"/>
    <mergeCell ref="AI30:AJ31"/>
    <mergeCell ref="AD31:AG31"/>
    <mergeCell ref="A30:A31"/>
    <mergeCell ref="B30:B31"/>
    <mergeCell ref="C30:K31"/>
    <mergeCell ref="L30:M30"/>
    <mergeCell ref="O30:P30"/>
    <mergeCell ref="Q30:R31"/>
    <mergeCell ref="L31:O31"/>
    <mergeCell ref="S28:S29"/>
    <mergeCell ref="T28:T29"/>
    <mergeCell ref="U28:AC29"/>
    <mergeCell ref="AD28:AE28"/>
    <mergeCell ref="AG28:AH28"/>
    <mergeCell ref="AI28:AJ29"/>
    <mergeCell ref="AD29:AG29"/>
    <mergeCell ref="A28:A29"/>
    <mergeCell ref="B28:B29"/>
    <mergeCell ref="C28:K29"/>
    <mergeCell ref="L28:M28"/>
    <mergeCell ref="O28:P28"/>
    <mergeCell ref="Q28:R29"/>
    <mergeCell ref="L29:O29"/>
    <mergeCell ref="S26:S27"/>
    <mergeCell ref="T26:T27"/>
    <mergeCell ref="U26:AC27"/>
    <mergeCell ref="AD26:AE26"/>
    <mergeCell ref="AG26:AH26"/>
    <mergeCell ref="AI26:AJ27"/>
    <mergeCell ref="AD27:AG27"/>
    <mergeCell ref="A26:A27"/>
    <mergeCell ref="B26:B27"/>
    <mergeCell ref="C26:K27"/>
    <mergeCell ref="L26:M26"/>
    <mergeCell ref="O26:P26"/>
    <mergeCell ref="Q26:R27"/>
    <mergeCell ref="L27:O27"/>
    <mergeCell ref="S24:S25"/>
    <mergeCell ref="T24:T25"/>
    <mergeCell ref="U24:AC25"/>
    <mergeCell ref="AD24:AE24"/>
    <mergeCell ref="AG24:AH24"/>
    <mergeCell ref="AI24:AJ25"/>
    <mergeCell ref="AD25:AG25"/>
    <mergeCell ref="A24:A25"/>
    <mergeCell ref="B24:B25"/>
    <mergeCell ref="C24:K25"/>
    <mergeCell ref="L24:M24"/>
    <mergeCell ref="O24:P24"/>
    <mergeCell ref="Q24:R25"/>
    <mergeCell ref="L25:O25"/>
    <mergeCell ref="S22:S23"/>
    <mergeCell ref="T22:T23"/>
    <mergeCell ref="U22:AC23"/>
    <mergeCell ref="AD22:AE22"/>
    <mergeCell ref="AG22:AH22"/>
    <mergeCell ref="AI22:AJ23"/>
    <mergeCell ref="AD23:AG23"/>
    <mergeCell ref="A22:A23"/>
    <mergeCell ref="B22:B23"/>
    <mergeCell ref="C22:K23"/>
    <mergeCell ref="L22:M22"/>
    <mergeCell ref="O22:P22"/>
    <mergeCell ref="Q22:R23"/>
    <mergeCell ref="L23:O23"/>
    <mergeCell ref="U20:AC21"/>
    <mergeCell ref="AD20:AE20"/>
    <mergeCell ref="AG20:AH20"/>
    <mergeCell ref="AI20:AJ21"/>
    <mergeCell ref="AD21:AG21"/>
    <mergeCell ref="A20:A21"/>
    <mergeCell ref="B20:B21"/>
    <mergeCell ref="C20:K21"/>
    <mergeCell ref="L20:M20"/>
    <mergeCell ref="O20:P20"/>
    <mergeCell ref="Q20:R21"/>
    <mergeCell ref="L21:O21"/>
    <mergeCell ref="A16:A17"/>
    <mergeCell ref="B16:B17"/>
    <mergeCell ref="C16:K17"/>
    <mergeCell ref="L16:M16"/>
    <mergeCell ref="O16:P16"/>
    <mergeCell ref="Q16:R17"/>
    <mergeCell ref="L17:O17"/>
    <mergeCell ref="S18:S19"/>
    <mergeCell ref="T18:T19"/>
    <mergeCell ref="A18:A19"/>
    <mergeCell ref="B18:B19"/>
    <mergeCell ref="C18:K19"/>
    <mergeCell ref="L18:M18"/>
    <mergeCell ref="O18:P18"/>
    <mergeCell ref="Q18:R19"/>
    <mergeCell ref="L19:O19"/>
    <mergeCell ref="AD15:AG15"/>
    <mergeCell ref="A14:A15"/>
    <mergeCell ref="B14:B15"/>
    <mergeCell ref="C14:K15"/>
    <mergeCell ref="L14:M14"/>
    <mergeCell ref="O14:P14"/>
    <mergeCell ref="Q14:R15"/>
    <mergeCell ref="L15:O15"/>
    <mergeCell ref="L13:O13"/>
    <mergeCell ref="AD13:AG13"/>
    <mergeCell ref="A12:A13"/>
    <mergeCell ref="B12:B13"/>
    <mergeCell ref="C12:K13"/>
    <mergeCell ref="L12:M12"/>
    <mergeCell ref="O12:P12"/>
    <mergeCell ref="Q12:R13"/>
    <mergeCell ref="S12:S13"/>
    <mergeCell ref="T12:T13"/>
    <mergeCell ref="A1:AJ3"/>
    <mergeCell ref="B6:C6"/>
    <mergeCell ref="X6:AA6"/>
    <mergeCell ref="AB6:AJ6"/>
    <mergeCell ref="A8:B8"/>
    <mergeCell ref="C8:K9"/>
    <mergeCell ref="L8:P9"/>
    <mergeCell ref="Q8:R9"/>
    <mergeCell ref="S8:T8"/>
    <mergeCell ref="U8:AC9"/>
    <mergeCell ref="AD8:AH9"/>
    <mergeCell ref="AI8:AJ9"/>
    <mergeCell ref="A9:B9"/>
    <mergeCell ref="S9:T9"/>
    <mergeCell ref="AI10:AJ11"/>
    <mergeCell ref="AD11:AG11"/>
    <mergeCell ref="S10:S11"/>
    <mergeCell ref="T10:T11"/>
    <mergeCell ref="Q10:R11"/>
    <mergeCell ref="A10:A11"/>
    <mergeCell ref="B10:B11"/>
    <mergeCell ref="C10:K11"/>
    <mergeCell ref="L10:M10"/>
    <mergeCell ref="O10:P10"/>
    <mergeCell ref="L11:O11"/>
    <mergeCell ref="U10:AC11"/>
    <mergeCell ref="AD10:AE10"/>
    <mergeCell ref="AG10:AH10"/>
    <mergeCell ref="U18:AC19"/>
    <mergeCell ref="AD18:AE18"/>
    <mergeCell ref="AG18:AH18"/>
    <mergeCell ref="AI18:AJ19"/>
    <mergeCell ref="AD19:AG19"/>
    <mergeCell ref="S20:S21"/>
    <mergeCell ref="T20:T21"/>
    <mergeCell ref="U12:AC13"/>
    <mergeCell ref="AD12:AE12"/>
    <mergeCell ref="AG12:AH12"/>
    <mergeCell ref="AI12:AJ13"/>
    <mergeCell ref="S16:S17"/>
    <mergeCell ref="T16:T17"/>
    <mergeCell ref="U16:AC17"/>
    <mergeCell ref="AD16:AE16"/>
    <mergeCell ref="AG16:AH16"/>
    <mergeCell ref="AI16:AJ17"/>
    <mergeCell ref="AD17:AG17"/>
    <mergeCell ref="S14:S15"/>
    <mergeCell ref="T14:T15"/>
    <mergeCell ref="U14:AC15"/>
    <mergeCell ref="AD14:AE14"/>
    <mergeCell ref="AG14:AH14"/>
    <mergeCell ref="AI14:AJ15"/>
  </mergeCells>
  <phoneticPr fontId="2"/>
  <conditionalFormatting sqref="L11:O11 L13:O13">
    <cfRule type="cellIs" dxfId="37" priority="38" stopIfTrue="1" operator="equal">
      <formula>0</formula>
    </cfRule>
  </conditionalFormatting>
  <conditionalFormatting sqref="C10:K41">
    <cfRule type="cellIs" dxfId="36" priority="37" stopIfTrue="1" operator="equal">
      <formula>0</formula>
    </cfRule>
  </conditionalFormatting>
  <conditionalFormatting sqref="A10:B41">
    <cfRule type="expression" dxfId="35" priority="35" stopIfTrue="1">
      <formula>WEEKDAY(DATE($D$6+2018,$F$6,$A10))=7</formula>
    </cfRule>
    <cfRule type="expression" dxfId="34" priority="36" stopIfTrue="1">
      <formula>WEEKDAY(DATE($D$6+2018,$F$6,$A10))=1</formula>
    </cfRule>
  </conditionalFormatting>
  <conditionalFormatting sqref="S10:T39">
    <cfRule type="expression" dxfId="33" priority="33" stopIfTrue="1">
      <formula>WEEKDAY(DATE($D$6+2018,$F$6,$S10))=7</formula>
    </cfRule>
    <cfRule type="expression" dxfId="32" priority="34" stopIfTrue="1">
      <formula>WEEKDAY(DATE($D$6+2018,$F$6,$S10))=1</formula>
    </cfRule>
  </conditionalFormatting>
  <conditionalFormatting sqref="L15:O15">
    <cfRule type="cellIs" dxfId="31" priority="32" stopIfTrue="1" operator="equal">
      <formula>0</formula>
    </cfRule>
  </conditionalFormatting>
  <conditionalFormatting sqref="L17:O17">
    <cfRule type="cellIs" dxfId="30" priority="31" stopIfTrue="1" operator="equal">
      <formula>0</formula>
    </cfRule>
  </conditionalFormatting>
  <conditionalFormatting sqref="L19:O19">
    <cfRule type="cellIs" dxfId="29" priority="30" stopIfTrue="1" operator="equal">
      <formula>0</formula>
    </cfRule>
  </conditionalFormatting>
  <conditionalFormatting sqref="L21:O21">
    <cfRule type="cellIs" dxfId="28" priority="29" stopIfTrue="1" operator="equal">
      <formula>0</formula>
    </cfRule>
  </conditionalFormatting>
  <conditionalFormatting sqref="L23:O23">
    <cfRule type="cellIs" dxfId="27" priority="28" stopIfTrue="1" operator="equal">
      <formula>0</formula>
    </cfRule>
  </conditionalFormatting>
  <conditionalFormatting sqref="L25:O25">
    <cfRule type="cellIs" dxfId="26" priority="27" stopIfTrue="1" operator="equal">
      <formula>0</formula>
    </cfRule>
  </conditionalFormatting>
  <conditionalFormatting sqref="L27:O27">
    <cfRule type="cellIs" dxfId="25" priority="26" stopIfTrue="1" operator="equal">
      <formula>0</formula>
    </cfRule>
  </conditionalFormatting>
  <conditionalFormatting sqref="L29:O29">
    <cfRule type="cellIs" dxfId="24" priority="25" stopIfTrue="1" operator="equal">
      <formula>0</formula>
    </cfRule>
  </conditionalFormatting>
  <conditionalFormatting sqref="L31:O31">
    <cfRule type="cellIs" dxfId="23" priority="24" stopIfTrue="1" operator="equal">
      <formula>0</formula>
    </cfRule>
  </conditionalFormatting>
  <conditionalFormatting sqref="L33:O33">
    <cfRule type="cellIs" dxfId="22" priority="23" stopIfTrue="1" operator="equal">
      <formula>0</formula>
    </cfRule>
  </conditionalFormatting>
  <conditionalFormatting sqref="L35:O35">
    <cfRule type="cellIs" dxfId="21" priority="22" stopIfTrue="1" operator="equal">
      <formula>0</formula>
    </cfRule>
  </conditionalFormatting>
  <conditionalFormatting sqref="L37:O37">
    <cfRule type="cellIs" dxfId="20" priority="21" stopIfTrue="1" operator="equal">
      <formula>0</formula>
    </cfRule>
  </conditionalFormatting>
  <conditionalFormatting sqref="L39:O39">
    <cfRule type="cellIs" dxfId="19" priority="20" stopIfTrue="1" operator="equal">
      <formula>0</formula>
    </cfRule>
  </conditionalFormatting>
  <conditionalFormatting sqref="L41:O41">
    <cfRule type="cellIs" dxfId="18" priority="19" stopIfTrue="1" operator="equal">
      <formula>0</formula>
    </cfRule>
  </conditionalFormatting>
  <conditionalFormatting sqref="AD11:AG11 AD13:AG13">
    <cfRule type="cellIs" dxfId="17" priority="18" stopIfTrue="1" operator="equal">
      <formula>0</formula>
    </cfRule>
  </conditionalFormatting>
  <conditionalFormatting sqref="AD15:AG15">
    <cfRule type="cellIs" dxfId="16" priority="17" stopIfTrue="1" operator="equal">
      <formula>0</formula>
    </cfRule>
  </conditionalFormatting>
  <conditionalFormatting sqref="AD17:AG17">
    <cfRule type="cellIs" dxfId="15" priority="16" stopIfTrue="1" operator="equal">
      <formula>0</formula>
    </cfRule>
  </conditionalFormatting>
  <conditionalFormatting sqref="AD19:AG19">
    <cfRule type="cellIs" dxfId="14" priority="15" stopIfTrue="1" operator="equal">
      <formula>0</formula>
    </cfRule>
  </conditionalFormatting>
  <conditionalFormatting sqref="AD21:AG21">
    <cfRule type="cellIs" dxfId="13" priority="14" stopIfTrue="1" operator="equal">
      <formula>0</formula>
    </cfRule>
  </conditionalFormatting>
  <conditionalFormatting sqref="AD23:AG23">
    <cfRule type="cellIs" dxfId="12" priority="13" stopIfTrue="1" operator="equal">
      <formula>0</formula>
    </cfRule>
  </conditionalFormatting>
  <conditionalFormatting sqref="AD25:AG25">
    <cfRule type="cellIs" dxfId="11" priority="12" stopIfTrue="1" operator="equal">
      <formula>0</formula>
    </cfRule>
  </conditionalFormatting>
  <conditionalFormatting sqref="AD27:AG27">
    <cfRule type="cellIs" dxfId="10" priority="11" stopIfTrue="1" operator="equal">
      <formula>0</formula>
    </cfRule>
  </conditionalFormatting>
  <conditionalFormatting sqref="AD29:AG29">
    <cfRule type="cellIs" dxfId="9" priority="10" stopIfTrue="1" operator="equal">
      <formula>0</formula>
    </cfRule>
  </conditionalFormatting>
  <conditionalFormatting sqref="AD31:AG31">
    <cfRule type="cellIs" dxfId="8" priority="9" stopIfTrue="1" operator="equal">
      <formula>0</formula>
    </cfRule>
  </conditionalFormatting>
  <conditionalFormatting sqref="AD33:AG33">
    <cfRule type="cellIs" dxfId="7" priority="8" stopIfTrue="1" operator="equal">
      <formula>0</formula>
    </cfRule>
  </conditionalFormatting>
  <conditionalFormatting sqref="AD35:AG35">
    <cfRule type="cellIs" dxfId="6" priority="7" stopIfTrue="1" operator="equal">
      <formula>0</formula>
    </cfRule>
  </conditionalFormatting>
  <conditionalFormatting sqref="AD37:AG37">
    <cfRule type="cellIs" dxfId="5" priority="6" stopIfTrue="1" operator="equal">
      <formula>0</formula>
    </cfRule>
  </conditionalFormatting>
  <conditionalFormatting sqref="AD39:AG39">
    <cfRule type="cellIs" dxfId="4" priority="5" stopIfTrue="1" operator="equal">
      <formula>0</formula>
    </cfRule>
  </conditionalFormatting>
  <conditionalFormatting sqref="AD41:AG41">
    <cfRule type="cellIs" dxfId="3" priority="4" stopIfTrue="1" operator="equal">
      <formula>0</formula>
    </cfRule>
  </conditionalFormatting>
  <conditionalFormatting sqref="U10:AC41">
    <cfRule type="cellIs" dxfId="2" priority="3" stopIfTrue="1" operator="equal">
      <formula>0</formula>
    </cfRule>
  </conditionalFormatting>
  <pageMargins left="0.74803149606299213" right="0.23622047244094491" top="0.55118110236220474" bottom="0.47244094488188981" header="0.51181102362204722" footer="0.51181102362204722"/>
  <pageSetup paperSize="9" scale="99" orientation="portrait" blackAndWhite="1" horizontalDpi="4294967295" verticalDpi="300" r:id="rId1"/>
  <headerFooter alignWithMargins="0"/>
  <drawing r:id="rId2"/>
  <legacyDrawing r:id="rId3"/>
  <extLst>
    <ext xmlns:x14="http://schemas.microsoft.com/office/spreadsheetml/2009/9/main" uri="{78C0D931-6437-407d-A8EE-F0AAD7539E65}">
      <x14:conditionalFormattings>
        <x14:conditionalFormatting xmlns:xm="http://schemas.microsoft.com/office/excel/2006/main">
          <x14:cfRule type="expression" priority="2" stopIfTrue="1" id="{C9057C1C-496A-4B3B-B8A4-482CA8D6B451}">
            <xm:f>COUNTIF(祝日および一斉休業日一覧!$B:$B,DATE($D$6+2018,$F$6,$A10))&gt;0</xm:f>
            <x14:dxf>
              <fill>
                <patternFill>
                  <bgColor theme="5" tint="0.79998168889431442"/>
                </patternFill>
              </fill>
            </x14:dxf>
          </x14:cfRule>
          <xm:sqref>A10:B41</xm:sqref>
        </x14:conditionalFormatting>
        <x14:conditionalFormatting xmlns:xm="http://schemas.microsoft.com/office/excel/2006/main">
          <x14:cfRule type="expression" priority="1" stopIfTrue="1" id="{1C9B4FEA-1383-40ED-9A29-6B8E692E8E85}">
            <xm:f>COUNTIF(祝日および一斉休業日一覧!$B:$B,DATE($D$6+2018,$F$6,$S10))&gt;0</xm:f>
            <x14:dxf>
              <fill>
                <patternFill>
                  <bgColor theme="5" tint="0.79998168889431442"/>
                </patternFill>
              </fill>
            </x14:dxf>
          </x14:cfRule>
          <xm:sqref>S10:T39</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4</vt:i4>
      </vt:variant>
    </vt:vector>
  </HeadingPairs>
  <TitlesOfParts>
    <vt:vector size="25" baseType="lpstr">
      <vt:lpstr>①依頼文学域長宛(様式1-2)</vt:lpstr>
      <vt:lpstr>②短期雇用</vt:lpstr>
      <vt:lpstr>③履歴書</vt:lpstr>
      <vt:lpstr>④出勤予定表4月</vt:lpstr>
      <vt:lpstr>⑥出勤表4月</vt:lpstr>
      <vt:lpstr>⑥出勤表4月 (複数名確認)</vt:lpstr>
      <vt:lpstr>④出勤予定表5月</vt:lpstr>
      <vt:lpstr>⑥出勤表5月</vt:lpstr>
      <vt:lpstr>⑥出勤表5月 (複数名確認)</vt:lpstr>
      <vt:lpstr>⑤債主登録依頼書（支出）</vt:lpstr>
      <vt:lpstr>⑦賃金支給調書(通常)</vt:lpstr>
      <vt:lpstr> </vt:lpstr>
      <vt:lpstr>②短期雇用(注釈)</vt:lpstr>
      <vt:lpstr>③履歴書(注釈)</vt:lpstr>
      <vt:lpstr>④出勤予定表(注釈)</vt:lpstr>
      <vt:lpstr>⑥出勤表(注釈)</vt:lpstr>
      <vt:lpstr>⑤債主登録依頼書(支出)(注釈)</vt:lpstr>
      <vt:lpstr>⑦賃金支給調書(通常)(注釈)</vt:lpstr>
      <vt:lpstr>  </vt:lpstr>
      <vt:lpstr>祝日および一斉休業日一覧</vt:lpstr>
      <vt:lpstr>Sheet1</vt:lpstr>
      <vt:lpstr>②短期雇用!Print_Area</vt:lpstr>
      <vt:lpstr>'⑤債主登録依頼書（支出）'!Print_Area</vt:lpstr>
      <vt:lpstr>'⑤債主登録依頼書(支出)(注釈)'!Print_Area</vt:lpstr>
      <vt:lpstr>'⑥出勤表(注釈)'!Print_Area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toyo</dc:creator>
  <cp:lastModifiedBy>toyo</cp:lastModifiedBy>
  <cp:lastPrinted>2023-04-05T01:02:59Z</cp:lastPrinted>
  <dcterms:created xsi:type="dcterms:W3CDTF">1997-01-08T22:48:59Z</dcterms:created>
  <dcterms:modified xsi:type="dcterms:W3CDTF">2023-04-05T01:05:25Z</dcterms:modified>
</cp:coreProperties>
</file>