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ygwin64\home\toyo\Report\Accounting\マニュアル\会計\"/>
    </mc:Choice>
  </mc:AlternateContent>
  <xr:revisionPtr revIDLastSave="0" documentId="13_ncr:1_{372A7965-B415-447D-9AB9-24B0EF17DFD4}" xr6:coauthVersionLast="47" xr6:coauthVersionMax="47" xr10:uidLastSave="{00000000-0000-0000-0000-000000000000}"/>
  <bookViews>
    <workbookView xWindow="-108" yWindow="-108" windowWidth="17496" windowHeight="10296" tabRatio="700" xr2:uid="{8FCB1A73-3D2F-4029-89D0-117F46709DED}"/>
  </bookViews>
  <sheets>
    <sheet name="DB" sheetId="1" r:id="rId1"/>
    <sheet name="(伝票作成)" sheetId="12" r:id="rId2"/>
    <sheet name="一覧" sheetId="31" r:id="rId3"/>
    <sheet name="立替払請求書" sheetId="10" r:id="rId4"/>
    <sheet name="IPK" sheetId="11" r:id="rId5"/>
    <sheet name="(予算管理)" sheetId="29" r:id="rId6"/>
    <sheet name="校費" sheetId="19" r:id="rId7"/>
    <sheet name="校費_IPK" sheetId="20" r:id="rId8"/>
    <sheet name="基盤S" sheetId="22" r:id="rId9"/>
    <sheet name="基盤S_IPK" sheetId="23" r:id="rId10"/>
    <sheet name=" (登録情報) " sheetId="13" r:id="rId11"/>
    <sheet name="基本情報" sheetId="14" r:id="rId12"/>
    <sheet name="債主情報" sheetId="2" r:id="rId13"/>
    <sheet name="カード記載" sheetId="5" r:id="rId14"/>
    <sheet name="経費情報" sheetId="6" r:id="rId15"/>
    <sheet name="(旅費規定)" sheetId="30" r:id="rId16"/>
  </sheets>
  <definedNames>
    <definedName name="_xlnm._FilterDatabase" localSheetId="0" hidden="1">DB!$A$1:$BC$1</definedName>
    <definedName name="_xlnm._FilterDatabase" localSheetId="4" hidden="1">IPK!$H$1:$BG$1</definedName>
    <definedName name="_xlnm._FilterDatabase" localSheetId="8" hidden="1">基盤S!$A$10:$AZ$10</definedName>
    <definedName name="_xlnm._FilterDatabase" localSheetId="9" hidden="1">基盤S_IPK!$A$1:$X$1</definedName>
    <definedName name="_xlnm._FilterDatabase" localSheetId="6" hidden="1">校費!$A$10:$AZ$10</definedName>
    <definedName name="_xlnm._FilterDatabase" localSheetId="7" hidden="1">校費_IPK!$A$1:$X$1</definedName>
    <definedName name="_xlnm._FilterDatabase" localSheetId="3" hidden="1">立替払請求書!$J$1:$BI$1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1" l="1"/>
  <c r="B10" i="11"/>
  <c r="B9" i="11"/>
  <c r="B8" i="11"/>
  <c r="B7" i="11"/>
  <c r="B6" i="11"/>
  <c r="C11" i="11"/>
  <c r="C10" i="11"/>
  <c r="C9" i="11"/>
  <c r="C8" i="11"/>
  <c r="C7" i="11"/>
  <c r="C6" i="11"/>
  <c r="D3" i="31" a="1"/>
  <c r="D3" i="31" l="1"/>
  <c r="T22" i="23" l="1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5" i="23"/>
  <c r="T4" i="23"/>
  <c r="T3" i="23"/>
  <c r="T101" i="23"/>
  <c r="T100" i="23"/>
  <c r="T99" i="23"/>
  <c r="T98" i="23"/>
  <c r="T97" i="23"/>
  <c r="T96" i="23"/>
  <c r="T95" i="23"/>
  <c r="T94" i="23"/>
  <c r="T93" i="23"/>
  <c r="T92" i="23"/>
  <c r="T91" i="23"/>
  <c r="T90" i="23"/>
  <c r="T89" i="23"/>
  <c r="T88" i="23"/>
  <c r="T87" i="23"/>
  <c r="T86" i="23"/>
  <c r="T85" i="23"/>
  <c r="T84" i="23"/>
  <c r="T83" i="23"/>
  <c r="T82" i="23"/>
  <c r="T81" i="23"/>
  <c r="T80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6" i="23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H21" i="10"/>
  <c r="G21" i="10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F17" i="10"/>
  <c r="E17" i="10"/>
  <c r="H16" i="10"/>
  <c r="G16" i="10"/>
  <c r="F16" i="10"/>
  <c r="E16" i="10"/>
  <c r="H15" i="10"/>
  <c r="G15" i="10"/>
  <c r="F15" i="10"/>
  <c r="E15" i="10"/>
  <c r="O2" i="1"/>
  <c r="O4" i="1"/>
  <c r="O3" i="1"/>
  <c r="Z7" i="1"/>
  <c r="O6" i="1" l="1"/>
  <c r="O8" i="1" l="1"/>
  <c r="O5" i="1" l="1"/>
  <c r="A21" i="10" l="1"/>
  <c r="O7" i="1" l="1"/>
  <c r="BF2" i="22"/>
  <c r="BF2" i="19"/>
  <c r="D2" i="31" a="1"/>
  <c r="D2" i="31" l="1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D21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3" i="10"/>
  <c r="B3" i="10"/>
  <c r="F74" i="11" l="1"/>
  <c r="F208" i="11"/>
  <c r="E96" i="11"/>
  <c r="E118" i="11"/>
  <c r="F96" i="11"/>
  <c r="F80" i="11"/>
  <c r="F124" i="11"/>
  <c r="E148" i="11"/>
  <c r="E175" i="11"/>
  <c r="E109" i="11"/>
  <c r="F132" i="11"/>
  <c r="E88" i="11"/>
  <c r="F223" i="11"/>
  <c r="E220" i="11"/>
  <c r="F207" i="11"/>
  <c r="E204" i="11"/>
  <c r="F191" i="11"/>
  <c r="E188" i="11"/>
  <c r="F175" i="11"/>
  <c r="E172" i="11"/>
  <c r="F159" i="11"/>
  <c r="E156" i="11"/>
  <c r="F143" i="11"/>
  <c r="E140" i="11"/>
  <c r="F127" i="11"/>
  <c r="E124" i="11"/>
  <c r="F111" i="11"/>
  <c r="E108" i="11"/>
  <c r="F95" i="11"/>
  <c r="E92" i="11"/>
  <c r="F79" i="11"/>
  <c r="E76" i="11"/>
  <c r="F63" i="11"/>
  <c r="E60" i="11"/>
  <c r="F226" i="11"/>
  <c r="E223" i="11"/>
  <c r="F210" i="11"/>
  <c r="E207" i="11"/>
  <c r="F194" i="11"/>
  <c r="E191" i="11"/>
  <c r="F222" i="11"/>
  <c r="E219" i="11"/>
  <c r="F206" i="11"/>
  <c r="E203" i="11"/>
  <c r="F190" i="11"/>
  <c r="E187" i="11"/>
  <c r="F174" i="11"/>
  <c r="E171" i="11"/>
  <c r="F158" i="11"/>
  <c r="E155" i="11"/>
  <c r="F142" i="11"/>
  <c r="E139" i="11"/>
  <c r="F126" i="11"/>
  <c r="E123" i="11"/>
  <c r="F110" i="11"/>
  <c r="E107" i="11"/>
  <c r="F94" i="11"/>
  <c r="E91" i="11"/>
  <c r="F78" i="11"/>
  <c r="E75" i="11"/>
  <c r="F62" i="11"/>
  <c r="E59" i="11"/>
  <c r="E226" i="11"/>
  <c r="E222" i="11"/>
  <c r="F218" i="11"/>
  <c r="F179" i="11"/>
  <c r="F168" i="11"/>
  <c r="F157" i="11"/>
  <c r="E150" i="11"/>
  <c r="F146" i="11"/>
  <c r="F135" i="11"/>
  <c r="E128" i="11"/>
  <c r="E117" i="11"/>
  <c r="F113" i="11"/>
  <c r="E106" i="11"/>
  <c r="E95" i="11"/>
  <c r="E84" i="11"/>
  <c r="F73" i="11"/>
  <c r="E62" i="11"/>
  <c r="E221" i="11"/>
  <c r="F217" i="11"/>
  <c r="E213" i="11"/>
  <c r="E209" i="11"/>
  <c r="F205" i="11"/>
  <c r="F197" i="11"/>
  <c r="F193" i="11"/>
  <c r="E178" i="11"/>
  <c r="E167" i="11"/>
  <c r="F156" i="11"/>
  <c r="E145" i="11"/>
  <c r="F134" i="11"/>
  <c r="F123" i="11"/>
  <c r="F112" i="11"/>
  <c r="E105" i="11"/>
  <c r="F101" i="11"/>
  <c r="F90" i="11"/>
  <c r="E83" i="11"/>
  <c r="E72" i="11"/>
  <c r="F68" i="11"/>
  <c r="E61" i="11"/>
  <c r="E217" i="11"/>
  <c r="E205" i="11"/>
  <c r="F201" i="11"/>
  <c r="E197" i="11"/>
  <c r="E193" i="11"/>
  <c r="F189" i="11"/>
  <c r="E174" i="11"/>
  <c r="F163" i="11"/>
  <c r="F152" i="11"/>
  <c r="F141" i="11"/>
  <c r="F216" i="11"/>
  <c r="E202" i="11"/>
  <c r="F192" i="11"/>
  <c r="F178" i="11"/>
  <c r="F169" i="11"/>
  <c r="F160" i="11"/>
  <c r="E151" i="11"/>
  <c r="E142" i="11"/>
  <c r="F133" i="11"/>
  <c r="E129" i="11"/>
  <c r="E125" i="11"/>
  <c r="E121" i="11"/>
  <c r="F108" i="11"/>
  <c r="E104" i="11"/>
  <c r="F221" i="11"/>
  <c r="E216" i="11"/>
  <c r="E192" i="11"/>
  <c r="F187" i="11"/>
  <c r="F173" i="11"/>
  <c r="E169" i="11"/>
  <c r="F164" i="11"/>
  <c r="E160" i="11"/>
  <c r="F155" i="11"/>
  <c r="F137" i="11"/>
  <c r="E133" i="11"/>
  <c r="F116" i="11"/>
  <c r="E112" i="11"/>
  <c r="F91" i="11"/>
  <c r="E87" i="11"/>
  <c r="F66" i="11"/>
  <c r="F211" i="11"/>
  <c r="E206" i="11"/>
  <c r="F196" i="11"/>
  <c r="F225" i="11"/>
  <c r="E211" i="11"/>
  <c r="E201" i="11"/>
  <c r="E196" i="11"/>
  <c r="E225" i="11"/>
  <c r="F220" i="11"/>
  <c r="F215" i="11"/>
  <c r="E215" i="11"/>
  <c r="E210" i="11"/>
  <c r="F200" i="11"/>
  <c r="F224" i="11"/>
  <c r="E200" i="11"/>
  <c r="F172" i="11"/>
  <c r="E154" i="11"/>
  <c r="E136" i="11"/>
  <c r="E119" i="11"/>
  <c r="E115" i="11"/>
  <c r="F98" i="11"/>
  <c r="E94" i="11"/>
  <c r="E69" i="11"/>
  <c r="E73" i="11"/>
  <c r="F56" i="11"/>
  <c r="F209" i="11"/>
  <c r="E224" i="11"/>
  <c r="F219" i="11"/>
  <c r="F195" i="11"/>
  <c r="E190" i="11"/>
  <c r="F185" i="11"/>
  <c r="F176" i="11"/>
  <c r="F167" i="11"/>
  <c r="E158" i="11"/>
  <c r="F149" i="11"/>
  <c r="F140" i="11"/>
  <c r="F102" i="11"/>
  <c r="E98" i="11"/>
  <c r="F81" i="11"/>
  <c r="F77" i="11"/>
  <c r="F228" i="11"/>
  <c r="F214" i="11"/>
  <c r="E195" i="11"/>
  <c r="E185" i="11"/>
  <c r="F180" i="11"/>
  <c r="E176" i="11"/>
  <c r="F162" i="11"/>
  <c r="E149" i="11"/>
  <c r="F144" i="11"/>
  <c r="F131" i="11"/>
  <c r="E127" i="11"/>
  <c r="F106" i="11"/>
  <c r="E102" i="11"/>
  <c r="E81" i="11"/>
  <c r="E77" i="11"/>
  <c r="F64" i="11"/>
  <c r="F60" i="11"/>
  <c r="E56" i="11"/>
  <c r="F85" i="11"/>
  <c r="F183" i="11"/>
  <c r="E137" i="11"/>
  <c r="F125" i="11"/>
  <c r="F119" i="11"/>
  <c r="E113" i="11"/>
  <c r="F107" i="11"/>
  <c r="F89" i="11"/>
  <c r="F67" i="11"/>
  <c r="F212" i="11"/>
  <c r="F202" i="11"/>
  <c r="E189" i="11"/>
  <c r="E183" i="11"/>
  <c r="E163" i="11"/>
  <c r="F150" i="11"/>
  <c r="F130" i="11"/>
  <c r="E89" i="11"/>
  <c r="E78" i="11"/>
  <c r="F72" i="11"/>
  <c r="E67" i="11"/>
  <c r="E212" i="11"/>
  <c r="F199" i="11"/>
  <c r="F182" i="11"/>
  <c r="E162" i="11"/>
  <c r="E143" i="11"/>
  <c r="F186" i="11"/>
  <c r="E166" i="11"/>
  <c r="E153" i="11"/>
  <c r="E147" i="11"/>
  <c r="E97" i="11"/>
  <c r="F92" i="11"/>
  <c r="F75" i="11"/>
  <c r="E70" i="11"/>
  <c r="F181" i="11"/>
  <c r="E173" i="11"/>
  <c r="E165" i="11"/>
  <c r="F147" i="11"/>
  <c r="E130" i="11"/>
  <c r="E116" i="11"/>
  <c r="E101" i="11"/>
  <c r="F93" i="11"/>
  <c r="F87" i="11"/>
  <c r="E80" i="11"/>
  <c r="F213" i="11"/>
  <c r="E181" i="11"/>
  <c r="E164" i="11"/>
  <c r="E146" i="11"/>
  <c r="F138" i="11"/>
  <c r="F100" i="11"/>
  <c r="E93" i="11"/>
  <c r="E66" i="11"/>
  <c r="F59" i="11"/>
  <c r="F204" i="11"/>
  <c r="E180" i="11"/>
  <c r="E138" i="11"/>
  <c r="F122" i="11"/>
  <c r="F115" i="11"/>
  <c r="E100" i="11"/>
  <c r="F86" i="11"/>
  <c r="F171" i="11"/>
  <c r="F154" i="11"/>
  <c r="F129" i="11"/>
  <c r="E122" i="11"/>
  <c r="F114" i="11"/>
  <c r="E86" i="11"/>
  <c r="E79" i="11"/>
  <c r="F58" i="11"/>
  <c r="F145" i="11"/>
  <c r="F136" i="11"/>
  <c r="E114" i="11"/>
  <c r="F99" i="11"/>
  <c r="E85" i="11"/>
  <c r="E65" i="11"/>
  <c r="E58" i="11"/>
  <c r="F161" i="11"/>
  <c r="E135" i="11"/>
  <c r="F120" i="11"/>
  <c r="F105" i="11"/>
  <c r="F97" i="11"/>
  <c r="E57" i="11"/>
  <c r="E228" i="11"/>
  <c r="E214" i="11"/>
  <c r="F177" i="11"/>
  <c r="E120" i="11"/>
  <c r="F70" i="11"/>
  <c r="E63" i="11"/>
  <c r="E177" i="11"/>
  <c r="F198" i="11"/>
  <c r="F69" i="11"/>
  <c r="F188" i="11"/>
  <c r="E144" i="11"/>
  <c r="E99" i="11"/>
  <c r="E64" i="11"/>
  <c r="E134" i="11"/>
  <c r="F104" i="11"/>
  <c r="F65" i="11"/>
  <c r="F203" i="11"/>
  <c r="E71" i="11"/>
  <c r="F84" i="11"/>
  <c r="E168" i="11"/>
  <c r="E141" i="11"/>
  <c r="E218" i="11"/>
  <c r="F153" i="11"/>
  <c r="F71" i="11"/>
  <c r="E179" i="11"/>
  <c r="F170" i="11"/>
  <c r="E199" i="11"/>
  <c r="E159" i="11"/>
  <c r="F83" i="11"/>
  <c r="F118" i="11"/>
  <c r="E170" i="11"/>
  <c r="E161" i="11"/>
  <c r="E152" i="11"/>
  <c r="F128" i="11"/>
  <c r="F121" i="11"/>
  <c r="F57" i="11"/>
  <c r="E126" i="11"/>
  <c r="F76" i="11"/>
  <c r="E90" i="11"/>
  <c r="E186" i="11"/>
  <c r="F151" i="11"/>
  <c r="F148" i="11"/>
  <c r="E182" i="11"/>
  <c r="E103" i="11"/>
  <c r="E82" i="11"/>
  <c r="F103" i="11"/>
  <c r="E131" i="11"/>
  <c r="E157" i="11"/>
  <c r="E227" i="11"/>
  <c r="F61" i="11"/>
  <c r="F82" i="11"/>
  <c r="E132" i="11"/>
  <c r="E184" i="11"/>
  <c r="F227" i="11"/>
  <c r="F109" i="11"/>
  <c r="F184" i="11"/>
  <c r="F88" i="11"/>
  <c r="E110" i="11"/>
  <c r="F165" i="11"/>
  <c r="E111" i="11"/>
  <c r="E194" i="11"/>
  <c r="F139" i="11"/>
  <c r="E68" i="11"/>
  <c r="F117" i="11"/>
  <c r="F166" i="11"/>
  <c r="E198" i="11"/>
  <c r="E74" i="11"/>
  <c r="E208" i="11"/>
  <c r="C2" i="10"/>
  <c r="B2" i="10"/>
  <c r="A11" i="22" l="1" a="1"/>
  <c r="A11" i="19" a="1"/>
  <c r="X91" i="20" a="1"/>
  <c r="X10" i="23" a="1"/>
  <c r="X33" i="23" a="1"/>
  <c r="V78" i="23" a="1"/>
  <c r="X23" i="20" a="1"/>
  <c r="X51" i="20" a="1"/>
  <c r="V30" i="20" a="1"/>
  <c r="V90" i="20" a="1"/>
  <c r="V48" i="23" a="1"/>
  <c r="V69" i="23" a="1"/>
  <c r="X78" i="23" a="1"/>
  <c r="V52" i="23" a="1"/>
  <c r="X55" i="20" a="1"/>
  <c r="X25" i="23" a="1"/>
  <c r="X79" i="20" a="1"/>
  <c r="V95" i="23" a="1"/>
  <c r="X50" i="20" a="1"/>
  <c r="X41" i="20" a="1"/>
  <c r="V61" i="20" a="1"/>
  <c r="V26" i="20" a="1"/>
  <c r="X61" i="23" a="1"/>
  <c r="X73" i="20" a="1"/>
  <c r="X68" i="23" a="1"/>
  <c r="X53" i="23" a="1"/>
  <c r="V28" i="20" a="1"/>
  <c r="X22" i="20" a="1"/>
  <c r="X69" i="20" a="1"/>
  <c r="X3" i="23" a="1"/>
  <c r="X86" i="23" a="1"/>
  <c r="X63" i="23" a="1"/>
  <c r="X96" i="23" a="1"/>
  <c r="V27" i="23" a="1"/>
  <c r="V6" i="20" a="1"/>
  <c r="X96" i="20" a="1"/>
  <c r="V51" i="23" a="1"/>
  <c r="V83" i="20" a="1"/>
  <c r="V8" i="20" a="1"/>
  <c r="V41" i="23" a="1"/>
  <c r="V24" i="20" a="1"/>
  <c r="X83" i="20" a="1"/>
  <c r="V43" i="23" a="1"/>
  <c r="X53" i="20" a="1"/>
  <c r="X99" i="20" a="1"/>
  <c r="V94" i="20" a="1"/>
  <c r="V91" i="20" a="1"/>
  <c r="V12" i="20" a="1"/>
  <c r="X52" i="23" a="1"/>
  <c r="X34" i="20" a="1"/>
  <c r="V89" i="20" a="1"/>
  <c r="V57" i="20" a="1"/>
  <c r="V80" i="20" a="1"/>
  <c r="X62" i="20" a="1"/>
  <c r="X29" i="23" a="1"/>
  <c r="V35" i="23" a="1"/>
  <c r="X72" i="20" a="1"/>
  <c r="X12" i="20" a="1"/>
  <c r="V8" i="23" a="1"/>
  <c r="X62" i="23" a="1"/>
  <c r="V81" i="20" a="1"/>
  <c r="X76" i="20" a="1"/>
  <c r="V68" i="23" a="1"/>
  <c r="X57" i="20" a="1"/>
  <c r="X89" i="23" a="1"/>
  <c r="V53" i="20" a="1"/>
  <c r="V30" i="23" a="1"/>
  <c r="X32" i="20" a="1"/>
  <c r="X27" i="20" a="1"/>
  <c r="V15" i="20" a="1"/>
  <c r="V7" i="20" a="1"/>
  <c r="V56" i="23" a="1"/>
  <c r="X58" i="23" a="1"/>
  <c r="X47" i="23" a="1"/>
  <c r="V49" i="23" a="1"/>
  <c r="X17" i="20" a="1"/>
  <c r="X84" i="20" a="1"/>
  <c r="X11" i="23" a="1"/>
  <c r="V14" i="23" a="1"/>
  <c r="X33" i="20" a="1"/>
  <c r="V85" i="23" a="1"/>
  <c r="V78" i="20" a="1"/>
  <c r="V97" i="20" a="1"/>
  <c r="V50" i="23" a="1"/>
  <c r="X70" i="20" a="1"/>
  <c r="X45" i="20" a="1"/>
  <c r="X81" i="23" a="1"/>
  <c r="V56" i="20" a="1"/>
  <c r="V24" i="23" a="1"/>
  <c r="X5" i="23" a="1"/>
  <c r="X38" i="20" a="1"/>
  <c r="V87" i="23" a="1"/>
  <c r="V40" i="23" a="1"/>
  <c r="X31" i="20" a="1"/>
  <c r="V35" i="20" a="1"/>
  <c r="V31" i="23" a="1"/>
  <c r="V22" i="23" a="1"/>
  <c r="V11" i="23" a="1"/>
  <c r="X46" i="23" a="1"/>
  <c r="X81" i="20" a="1"/>
  <c r="V61" i="23" a="1"/>
  <c r="V58" i="23" a="1"/>
  <c r="X49" i="23" a="1"/>
  <c r="X18" i="20" a="1"/>
  <c r="V28" i="23" a="1"/>
  <c r="V48" i="20" a="1"/>
  <c r="X50" i="23" a="1"/>
  <c r="X100" i="23" a="1"/>
  <c r="X94" i="23" a="1"/>
  <c r="V9" i="23" a="1"/>
  <c r="X95" i="23" a="1"/>
  <c r="X67" i="20" a="1"/>
  <c r="V12" i="23" a="1"/>
  <c r="V13" i="23" a="1"/>
  <c r="X4" i="20" a="1"/>
  <c r="V99" i="20" a="1"/>
  <c r="V88" i="23" a="1"/>
  <c r="X9" i="23" a="1"/>
  <c r="V62" i="20" a="1"/>
  <c r="V69" i="20" a="1"/>
  <c r="V96" i="23" a="1"/>
  <c r="X30" i="20" a="1"/>
  <c r="X36" i="20" a="1"/>
  <c r="V36" i="23" a="1"/>
  <c r="V64" i="23" a="1"/>
  <c r="V5" i="20" a="1"/>
  <c r="X40" i="23" a="1"/>
  <c r="X18" i="23" a="1"/>
  <c r="V37" i="23" a="1"/>
  <c r="X60" i="20" a="1"/>
  <c r="X44" i="20" a="1"/>
  <c r="V4" i="20" a="1"/>
  <c r="X38" i="23" a="1"/>
  <c r="V59" i="20" a="1"/>
  <c r="V42" i="23" a="1"/>
  <c r="V82" i="20" a="1"/>
  <c r="X74" i="20" a="1"/>
  <c r="X64" i="20" a="1"/>
  <c r="V18" i="20" a="1"/>
  <c r="V25" i="20" a="1"/>
  <c r="X54" i="23" a="1"/>
  <c r="X6" i="20" a="1"/>
  <c r="X43" i="23" a="1"/>
  <c r="V73" i="20" a="1"/>
  <c r="V45" i="23" a="1"/>
  <c r="V4" i="23" a="1"/>
  <c r="V46" i="23" a="1"/>
  <c r="V59" i="23" a="1"/>
  <c r="X71" i="20" a="1"/>
  <c r="V36" i="20" a="1"/>
  <c r="V10" i="23" a="1"/>
  <c r="V100" i="20" a="1"/>
  <c r="X26" i="20" a="1"/>
  <c r="V79" i="20" a="1"/>
  <c r="V96" i="20" a="1"/>
  <c r="X91" i="23" a="1"/>
  <c r="V63" i="23" a="1"/>
  <c r="X85" i="23" a="1"/>
  <c r="V74" i="20" a="1"/>
  <c r="X69" i="23" a="1"/>
  <c r="V66" i="20" a="1"/>
  <c r="V77" i="23" a="1"/>
  <c r="V98" i="20" a="1"/>
  <c r="X97" i="20" a="1"/>
  <c r="V101" i="23" a="1"/>
  <c r="V64" i="20" a="1"/>
  <c r="V88" i="20" a="1"/>
  <c r="V47" i="23" a="1"/>
  <c r="X26" i="23" a="1"/>
  <c r="X67" i="23" a="1"/>
  <c r="X77" i="23" a="1"/>
  <c r="X39" i="23" a="1"/>
  <c r="X85" i="20" a="1"/>
  <c r="V81" i="23" a="1"/>
  <c r="V53" i="23" a="1"/>
  <c r="V13" i="20" a="1"/>
  <c r="X36" i="23" a="1"/>
  <c r="V37" i="20" a="1"/>
  <c r="V39" i="20" a="1"/>
  <c r="X55" i="23" a="1"/>
  <c r="X65" i="20" a="1"/>
  <c r="V38" i="23" a="1"/>
  <c r="X83" i="23" a="1"/>
  <c r="V20" i="23" a="1"/>
  <c r="X95" i="20" a="1"/>
  <c r="V50" i="20" a="1"/>
  <c r="V55" i="20" a="1"/>
  <c r="X13" i="23" a="1"/>
  <c r="X89" i="20" a="1"/>
  <c r="V75" i="23" a="1"/>
  <c r="X71" i="23" a="1"/>
  <c r="X34" i="23" a="1"/>
  <c r="X24" i="23" a="1"/>
  <c r="X35" i="20" a="1"/>
  <c r="X3" i="20" a="1"/>
  <c r="X19" i="20" a="1"/>
  <c r="V19" i="20" a="1"/>
  <c r="X5" i="20" a="1"/>
  <c r="V20" i="20" a="1"/>
  <c r="X56" i="20" a="1"/>
  <c r="V73" i="23" a="1"/>
  <c r="X64" i="23" a="1"/>
  <c r="V44" i="23" a="1"/>
  <c r="X100" i="20" a="1"/>
  <c r="V60" i="20" a="1"/>
  <c r="X16" i="23" a="1"/>
  <c r="V83" i="23" a="1"/>
  <c r="X93" i="23" a="1"/>
  <c r="V41" i="20" a="1"/>
  <c r="X6" i="23" a="1"/>
  <c r="V33" i="23" a="1"/>
  <c r="X7" i="20" a="1"/>
  <c r="V94" i="23" a="1"/>
  <c r="V3" i="20" a="1"/>
  <c r="V85" i="20" a="1"/>
  <c r="X68" i="20" a="1"/>
  <c r="X88" i="20" a="1"/>
  <c r="V9" i="20" a="1"/>
  <c r="V86" i="23" a="1"/>
  <c r="X15" i="23" a="1"/>
  <c r="X23" i="23" a="1"/>
  <c r="V67" i="23" a="1"/>
  <c r="V101" i="20" a="1"/>
  <c r="X84" i="23" a="1"/>
  <c r="V98" i="23" a="1"/>
  <c r="V93" i="20" a="1"/>
  <c r="V3" i="23" a="1"/>
  <c r="V21" i="23" a="1"/>
  <c r="X65" i="23" a="1"/>
  <c r="V55" i="23" a="1"/>
  <c r="V23" i="23" a="1"/>
  <c r="V84" i="23" a="1"/>
  <c r="V92" i="23" a="1"/>
  <c r="X72" i="23" a="1"/>
  <c r="X46" i="20" a="1"/>
  <c r="V54" i="20" a="1"/>
  <c r="X44" i="23" a="1"/>
  <c r="V89" i="23" a="1"/>
  <c r="X28" i="20" a="1"/>
  <c r="V72" i="20" a="1"/>
  <c r="X76" i="23" a="1"/>
  <c r="X88" i="23" a="1"/>
  <c r="V34" i="23" a="1"/>
  <c r="X40" i="20" a="1"/>
  <c r="V76" i="20" a="1"/>
  <c r="X21" i="20" a="1"/>
  <c r="X66" i="23" a="1"/>
  <c r="X8" i="23" a="1"/>
  <c r="V23" i="20" a="1"/>
  <c r="V21" i="20" a="1"/>
  <c r="X73" i="23" a="1"/>
  <c r="V63" i="20" a="1"/>
  <c r="X42" i="20" a="1"/>
  <c r="V100" i="23" a="1"/>
  <c r="V84" i="20" a="1"/>
  <c r="X59" i="23" a="1"/>
  <c r="X27" i="23" a="1"/>
  <c r="X92" i="20" a="1"/>
  <c r="V77" i="20" a="1"/>
  <c r="X86" i="20" a="1"/>
  <c r="X90" i="23" a="1"/>
  <c r="X30" i="23" a="1"/>
  <c r="X56" i="23" a="1"/>
  <c r="V11" i="20" a="1"/>
  <c r="V52" i="20" a="1"/>
  <c r="V58" i="20" a="1"/>
  <c r="V39" i="23" a="1"/>
  <c r="X22" i="23" a="1"/>
  <c r="V17" i="20" a="1"/>
  <c r="V29" i="23" a="1"/>
  <c r="X87" i="20" a="1"/>
  <c r="X87" i="23" a="1"/>
  <c r="V47" i="20" a="1"/>
  <c r="X97" i="23" a="1"/>
  <c r="V42" i="20" a="1"/>
  <c r="X20" i="20" a="1"/>
  <c r="V16" i="20" a="1"/>
  <c r="V76" i="23" a="1"/>
  <c r="V16" i="23" a="1"/>
  <c r="V43" i="20" a="1"/>
  <c r="X4" i="23" a="1"/>
  <c r="V38" i="20" a="1"/>
  <c r="X37" i="23" a="1"/>
  <c r="V93" i="23" a="1"/>
  <c r="X94" i="20" a="1"/>
  <c r="V44" i="20" a="1"/>
  <c r="V70" i="23" a="1"/>
  <c r="V32" i="20" a="1"/>
  <c r="X20" i="23" a="1"/>
  <c r="V97" i="23" a="1"/>
  <c r="X45" i="23" a="1"/>
  <c r="V14" i="20" a="1"/>
  <c r="X35" i="23" a="1"/>
  <c r="V31" i="20" a="1"/>
  <c r="X70" i="23" a="1"/>
  <c r="V32" i="23" a="1"/>
  <c r="V72" i="23" a="1"/>
  <c r="V57" i="23" a="1"/>
  <c r="V15" i="23" a="1"/>
  <c r="V5" i="23" a="1"/>
  <c r="V66" i="23" a="1"/>
  <c r="X32" i="23" a="1"/>
  <c r="X9" i="20" a="1"/>
  <c r="V65" i="23" a="1"/>
  <c r="V29" i="20" a="1"/>
  <c r="X16" i="20" a="1"/>
  <c r="X82" i="20" a="1"/>
  <c r="X58" i="20" a="1"/>
  <c r="X39" i="20" a="1"/>
  <c r="V51" i="20" a="1"/>
  <c r="X77" i="20" a="1"/>
  <c r="X66" i="20" a="1"/>
  <c r="V34" i="20" a="1"/>
  <c r="X99" i="23" a="1"/>
  <c r="V68" i="20" a="1"/>
  <c r="V25" i="23" a="1"/>
  <c r="V60" i="23" a="1"/>
  <c r="X49" i="20" a="1"/>
  <c r="X80" i="23" a="1"/>
  <c r="X61" i="20" a="1"/>
  <c r="V71" i="23" a="1"/>
  <c r="X12" i="23" a="1"/>
  <c r="X54" i="20" a="1"/>
  <c r="X80" i="20" a="1"/>
  <c r="V79" i="23" a="1"/>
  <c r="V75" i="20" a="1"/>
  <c r="V99" i="23" a="1"/>
  <c r="X47" i="20" a="1"/>
  <c r="X90" i="20" a="1"/>
  <c r="V92" i="20" a="1"/>
  <c r="V26" i="23" a="1"/>
  <c r="X101" i="20" a="1"/>
  <c r="V62" i="23" a="1"/>
  <c r="V18" i="23" a="1"/>
  <c r="V91" i="23" a="1"/>
  <c r="V95" i="20" a="1"/>
  <c r="X78" i="20" a="1"/>
  <c r="X92" i="23" a="1"/>
  <c r="V19" i="23" a="1"/>
  <c r="X74" i="23" a="1"/>
  <c r="V17" i="23" a="1"/>
  <c r="V67" i="20" a="1"/>
  <c r="X59" i="20" a="1"/>
  <c r="X14" i="23" a="1"/>
  <c r="X21" i="23" a="1"/>
  <c r="V86" i="20" a="1"/>
  <c r="V7" i="23" a="1"/>
  <c r="X42" i="23" a="1"/>
  <c r="X60" i="23" a="1"/>
  <c r="V46" i="20" a="1"/>
  <c r="X52" i="20" a="1"/>
  <c r="X63" i="20" a="1"/>
  <c r="X24" i="20" a="1"/>
  <c r="X17" i="23" a="1"/>
  <c r="X75" i="20" a="1"/>
  <c r="X48" i="23" a="1"/>
  <c r="V40" i="20" a="1"/>
  <c r="X19" i="23" a="1"/>
  <c r="V10" i="20" a="1"/>
  <c r="X41" i="23" a="1"/>
  <c r="V74" i="23" a="1"/>
  <c r="X93" i="20" a="1"/>
  <c r="V71" i="20" a="1"/>
  <c r="V65" i="20" a="1"/>
  <c r="V45" i="20" a="1"/>
  <c r="X82" i="23" a="1"/>
  <c r="X28" i="23" a="1"/>
  <c r="V87" i="20" a="1"/>
  <c r="X101" i="23" a="1"/>
  <c r="V22" i="20" a="1"/>
  <c r="X57" i="23" a="1"/>
  <c r="V27" i="20" a="1"/>
  <c r="X29" i="20" a="1"/>
  <c r="V6" i="23" a="1"/>
  <c r="X11" i="20" a="1"/>
  <c r="X37" i="20" a="1"/>
  <c r="V54" i="23" a="1"/>
  <c r="X51" i="23" a="1"/>
  <c r="X14" i="20" a="1"/>
  <c r="V90" i="23" a="1"/>
  <c r="X10" i="20" a="1"/>
  <c r="X7" i="23" a="1"/>
  <c r="X13" i="20" a="1"/>
  <c r="X98" i="23" a="1"/>
  <c r="X31" i="23" a="1"/>
  <c r="X8" i="20" a="1"/>
  <c r="V80" i="23" a="1"/>
  <c r="X48" i="20" a="1"/>
  <c r="X79" i="23" a="1"/>
  <c r="X43" i="20" a="1"/>
  <c r="X15" i="20" a="1"/>
  <c r="X75" i="23" a="1"/>
  <c r="X25" i="20" a="1"/>
  <c r="V33" i="20" a="1"/>
  <c r="X98" i="20" a="1"/>
  <c r="V49" i="20" a="1"/>
  <c r="V82" i="23" a="1"/>
  <c r="V70" i="20" a="1"/>
  <c r="V4" i="23" l="1"/>
  <c r="W4" i="23" s="1"/>
  <c r="X4" i="23"/>
  <c r="X3" i="23"/>
  <c r="V3" i="23"/>
  <c r="W3" i="23" s="1"/>
  <c r="V99" i="23"/>
  <c r="W99" i="23" s="1"/>
  <c r="V91" i="23"/>
  <c r="W91" i="23" s="1"/>
  <c r="V83" i="23"/>
  <c r="W83" i="23" s="1"/>
  <c r="V75" i="23"/>
  <c r="W75" i="23" s="1"/>
  <c r="V67" i="23"/>
  <c r="W67" i="23" s="1"/>
  <c r="V59" i="23"/>
  <c r="W59" i="23" s="1"/>
  <c r="V51" i="23"/>
  <c r="W51" i="23" s="1"/>
  <c r="V43" i="23"/>
  <c r="W43" i="23" s="1"/>
  <c r="V35" i="23"/>
  <c r="W35" i="23" s="1"/>
  <c r="V27" i="23"/>
  <c r="W27" i="23" s="1"/>
  <c r="X101" i="23"/>
  <c r="X93" i="23"/>
  <c r="X85" i="23"/>
  <c r="X69" i="23"/>
  <c r="X61" i="23"/>
  <c r="X53" i="23"/>
  <c r="X29" i="23"/>
  <c r="V96" i="23"/>
  <c r="W96" i="23" s="1"/>
  <c r="V80" i="23"/>
  <c r="W80" i="23" s="1"/>
  <c r="V64" i="23"/>
  <c r="W64" i="23" s="1"/>
  <c r="V48" i="23"/>
  <c r="W48" i="23" s="1"/>
  <c r="V32" i="23"/>
  <c r="W32" i="23" s="1"/>
  <c r="X90" i="23"/>
  <c r="X82" i="23"/>
  <c r="X66" i="23"/>
  <c r="X50" i="23"/>
  <c r="X34" i="23"/>
  <c r="V101" i="23"/>
  <c r="W101" i="23" s="1"/>
  <c r="V85" i="23"/>
  <c r="W85" i="23" s="1"/>
  <c r="V69" i="23"/>
  <c r="W69" i="23" s="1"/>
  <c r="V45" i="23"/>
  <c r="W45" i="23" s="1"/>
  <c r="V29" i="23"/>
  <c r="W29" i="23" s="1"/>
  <c r="X39" i="23"/>
  <c r="X31" i="23"/>
  <c r="X77" i="23"/>
  <c r="X45" i="23"/>
  <c r="X37" i="23"/>
  <c r="V88" i="23"/>
  <c r="W88" i="23" s="1"/>
  <c r="V72" i="23"/>
  <c r="W72" i="23" s="1"/>
  <c r="V56" i="23"/>
  <c r="W56" i="23" s="1"/>
  <c r="V40" i="23"/>
  <c r="W40" i="23" s="1"/>
  <c r="V24" i="23"/>
  <c r="W24" i="23" s="1"/>
  <c r="X98" i="23"/>
  <c r="X74" i="23"/>
  <c r="X58" i="23"/>
  <c r="X42" i="23"/>
  <c r="X26" i="23"/>
  <c r="V93" i="23"/>
  <c r="W93" i="23" s="1"/>
  <c r="V77" i="23"/>
  <c r="W77" i="23" s="1"/>
  <c r="V61" i="23"/>
  <c r="W61" i="23" s="1"/>
  <c r="V53" i="23"/>
  <c r="W53" i="23" s="1"/>
  <c r="V37" i="23"/>
  <c r="W37" i="23" s="1"/>
  <c r="X47" i="23"/>
  <c r="X23" i="23"/>
  <c r="X95" i="23"/>
  <c r="X87" i="23"/>
  <c r="X79" i="23"/>
  <c r="X71" i="23"/>
  <c r="X63" i="23"/>
  <c r="X55" i="23"/>
  <c r="V98" i="23"/>
  <c r="W98" i="23" s="1"/>
  <c r="V90" i="23"/>
  <c r="W90" i="23" s="1"/>
  <c r="V82" i="23"/>
  <c r="W82" i="23" s="1"/>
  <c r="V74" i="23"/>
  <c r="W74" i="23" s="1"/>
  <c r="V66" i="23"/>
  <c r="W66" i="23" s="1"/>
  <c r="V58" i="23"/>
  <c r="W58" i="23" s="1"/>
  <c r="V50" i="23"/>
  <c r="W50" i="23" s="1"/>
  <c r="V42" i="23"/>
  <c r="W42" i="23" s="1"/>
  <c r="V34" i="23"/>
  <c r="W34" i="23" s="1"/>
  <c r="V26" i="23"/>
  <c r="W26" i="23" s="1"/>
  <c r="X100" i="23"/>
  <c r="X92" i="23"/>
  <c r="X84" i="23"/>
  <c r="X76" i="23"/>
  <c r="X68" i="23"/>
  <c r="X60" i="23"/>
  <c r="X52" i="23"/>
  <c r="X44" i="23"/>
  <c r="X36" i="23"/>
  <c r="X28" i="23"/>
  <c r="V95" i="23"/>
  <c r="W95" i="23" s="1"/>
  <c r="V87" i="23"/>
  <c r="W87" i="23" s="1"/>
  <c r="V79" i="23"/>
  <c r="W79" i="23" s="1"/>
  <c r="V71" i="23"/>
  <c r="W71" i="23" s="1"/>
  <c r="V63" i="23"/>
  <c r="W63" i="23" s="1"/>
  <c r="V55" i="23"/>
  <c r="W55" i="23" s="1"/>
  <c r="V47" i="23"/>
  <c r="W47" i="23" s="1"/>
  <c r="V39" i="23"/>
  <c r="W39" i="23" s="1"/>
  <c r="V31" i="23"/>
  <c r="W31" i="23" s="1"/>
  <c r="V23" i="23"/>
  <c r="W23" i="23" s="1"/>
  <c r="X97" i="23"/>
  <c r="X89" i="23"/>
  <c r="X81" i="23"/>
  <c r="X73" i="23"/>
  <c r="X65" i="23"/>
  <c r="X57" i="23"/>
  <c r="X49" i="23"/>
  <c r="X41" i="23"/>
  <c r="X33" i="23"/>
  <c r="X78" i="23"/>
  <c r="V73" i="23"/>
  <c r="W73" i="23" s="1"/>
  <c r="X67" i="23"/>
  <c r="V100" i="23"/>
  <c r="W100" i="23" s="1"/>
  <c r="V62" i="23"/>
  <c r="W62" i="23" s="1"/>
  <c r="X56" i="23"/>
  <c r="V28" i="23"/>
  <c r="W28" i="23" s="1"/>
  <c r="V78" i="23"/>
  <c r="W78" i="23" s="1"/>
  <c r="X38" i="23"/>
  <c r="X99" i="23"/>
  <c r="V94" i="23"/>
  <c r="W94" i="23" s="1"/>
  <c r="X54" i="23"/>
  <c r="V76" i="23"/>
  <c r="W76" i="23" s="1"/>
  <c r="X32" i="23"/>
  <c r="X59" i="23"/>
  <c r="X75" i="23"/>
  <c r="V97" i="23"/>
  <c r="W97" i="23" s="1"/>
  <c r="V86" i="23"/>
  <c r="W86" i="23" s="1"/>
  <c r="V30" i="23"/>
  <c r="W30" i="23" s="1"/>
  <c r="V49" i="23"/>
  <c r="W49" i="23" s="1"/>
  <c r="X70" i="23"/>
  <c r="X48" i="23"/>
  <c r="X91" i="23"/>
  <c r="X35" i="23"/>
  <c r="V46" i="23"/>
  <c r="W46" i="23" s="1"/>
  <c r="X94" i="23"/>
  <c r="V89" i="23"/>
  <c r="W89" i="23" s="1"/>
  <c r="X83" i="23"/>
  <c r="V44" i="23"/>
  <c r="W44" i="23" s="1"/>
  <c r="X72" i="23"/>
  <c r="V33" i="23"/>
  <c r="W33" i="23" s="1"/>
  <c r="V60" i="23"/>
  <c r="W60" i="23" s="1"/>
  <c r="X27" i="23"/>
  <c r="X88" i="23"/>
  <c r="V38" i="23"/>
  <c r="W38" i="23" s="1"/>
  <c r="V65" i="23"/>
  <c r="W65" i="23" s="1"/>
  <c r="V36" i="23"/>
  <c r="W36" i="23" s="1"/>
  <c r="X30" i="23"/>
  <c r="X80" i="23"/>
  <c r="V25" i="23"/>
  <c r="W25" i="23" s="1"/>
  <c r="X40" i="23"/>
  <c r="X43" i="23"/>
  <c r="V70" i="23"/>
  <c r="W70" i="23" s="1"/>
  <c r="V41" i="23"/>
  <c r="W41" i="23" s="1"/>
  <c r="V92" i="23"/>
  <c r="W92" i="23" s="1"/>
  <c r="V54" i="23"/>
  <c r="W54" i="23" s="1"/>
  <c r="X64" i="23"/>
  <c r="X46" i="23"/>
  <c r="X24" i="23"/>
  <c r="X86" i="23"/>
  <c r="V81" i="23"/>
  <c r="W81" i="23" s="1"/>
  <c r="X25" i="23"/>
  <c r="V52" i="23"/>
  <c r="W52" i="23" s="1"/>
  <c r="V68" i="23"/>
  <c r="W68" i="23" s="1"/>
  <c r="X96" i="23"/>
  <c r="X62" i="23"/>
  <c r="V57" i="23"/>
  <c r="W57" i="23" s="1"/>
  <c r="X51" i="23"/>
  <c r="V84" i="23"/>
  <c r="W84" i="23" s="1"/>
  <c r="V99" i="20"/>
  <c r="W99" i="20" s="1"/>
  <c r="V91" i="20"/>
  <c r="W91" i="20" s="1"/>
  <c r="V83" i="20"/>
  <c r="W83" i="20" s="1"/>
  <c r="V75" i="20"/>
  <c r="W75" i="20" s="1"/>
  <c r="V67" i="20"/>
  <c r="W67" i="20" s="1"/>
  <c r="V59" i="20"/>
  <c r="W59" i="20" s="1"/>
  <c r="V51" i="20"/>
  <c r="W51" i="20" s="1"/>
  <c r="V43" i="20"/>
  <c r="W43" i="20" s="1"/>
  <c r="V35" i="20"/>
  <c r="W35" i="20" s="1"/>
  <c r="V27" i="20"/>
  <c r="W27" i="20" s="1"/>
  <c r="X37" i="20"/>
  <c r="V64" i="20"/>
  <c r="W64" i="20" s="1"/>
  <c r="V40" i="20"/>
  <c r="W40" i="20" s="1"/>
  <c r="V32" i="20"/>
  <c r="W32" i="20" s="1"/>
  <c r="X82" i="20"/>
  <c r="X66" i="20"/>
  <c r="X50" i="20"/>
  <c r="X34" i="20"/>
  <c r="V93" i="20"/>
  <c r="W93" i="20" s="1"/>
  <c r="V77" i="20"/>
  <c r="W77" i="20" s="1"/>
  <c r="V53" i="20"/>
  <c r="W53" i="20" s="1"/>
  <c r="V45" i="20"/>
  <c r="W45" i="20" s="1"/>
  <c r="V28" i="20"/>
  <c r="W28" i="20" s="1"/>
  <c r="X70" i="20"/>
  <c r="X46" i="20"/>
  <c r="V81" i="20"/>
  <c r="W81" i="20" s="1"/>
  <c r="V49" i="20"/>
  <c r="W49" i="20" s="1"/>
  <c r="X91" i="20"/>
  <c r="X35" i="20"/>
  <c r="V62" i="20"/>
  <c r="W62" i="20" s="1"/>
  <c r="V38" i="20"/>
  <c r="W38" i="20" s="1"/>
  <c r="X72" i="20"/>
  <c r="X40" i="20"/>
  <c r="X101" i="20"/>
  <c r="X93" i="20"/>
  <c r="X85" i="20"/>
  <c r="X77" i="20"/>
  <c r="X69" i="20"/>
  <c r="X61" i="20"/>
  <c r="X53" i="20"/>
  <c r="X45" i="20"/>
  <c r="X29" i="20"/>
  <c r="V48" i="20"/>
  <c r="W48" i="20" s="1"/>
  <c r="X90" i="20"/>
  <c r="X74" i="20"/>
  <c r="X42" i="20"/>
  <c r="V85" i="20"/>
  <c r="W85" i="20" s="1"/>
  <c r="V61" i="20"/>
  <c r="W61" i="20" s="1"/>
  <c r="V37" i="20"/>
  <c r="W37" i="20" s="1"/>
  <c r="X86" i="20"/>
  <c r="V73" i="20"/>
  <c r="W73" i="20" s="1"/>
  <c r="X99" i="20"/>
  <c r="X51" i="20"/>
  <c r="V54" i="20"/>
  <c r="W54" i="20" s="1"/>
  <c r="X80" i="20"/>
  <c r="V96" i="20"/>
  <c r="W96" i="20" s="1"/>
  <c r="V88" i="20"/>
  <c r="W88" i="20" s="1"/>
  <c r="V80" i="20"/>
  <c r="W80" i="20" s="1"/>
  <c r="V72" i="20"/>
  <c r="W72" i="20" s="1"/>
  <c r="V56" i="20"/>
  <c r="W56" i="20" s="1"/>
  <c r="X98" i="20"/>
  <c r="X58" i="20"/>
  <c r="V101" i="20"/>
  <c r="W101" i="20" s="1"/>
  <c r="V69" i="20"/>
  <c r="W69" i="20" s="1"/>
  <c r="V29" i="20"/>
  <c r="W29" i="20" s="1"/>
  <c r="X94" i="20"/>
  <c r="V97" i="20"/>
  <c r="W97" i="20" s="1"/>
  <c r="X83" i="20"/>
  <c r="V86" i="20"/>
  <c r="W86" i="20" s="1"/>
  <c r="X88" i="20"/>
  <c r="X95" i="20"/>
  <c r="X87" i="20"/>
  <c r="X79" i="20"/>
  <c r="X71" i="20"/>
  <c r="X63" i="20"/>
  <c r="X55" i="20"/>
  <c r="X47" i="20"/>
  <c r="X39" i="20"/>
  <c r="X31" i="20"/>
  <c r="V52" i="20"/>
  <c r="W52" i="20" s="1"/>
  <c r="X62" i="20"/>
  <c r="V65" i="20"/>
  <c r="W65" i="20" s="1"/>
  <c r="X67" i="20"/>
  <c r="V78" i="20"/>
  <c r="W78" i="20" s="1"/>
  <c r="X96" i="20"/>
  <c r="V98" i="20"/>
  <c r="W98" i="20" s="1"/>
  <c r="V90" i="20"/>
  <c r="W90" i="20" s="1"/>
  <c r="V82" i="20"/>
  <c r="W82" i="20" s="1"/>
  <c r="V74" i="20"/>
  <c r="W74" i="20" s="1"/>
  <c r="V66" i="20"/>
  <c r="W66" i="20" s="1"/>
  <c r="V58" i="20"/>
  <c r="W58" i="20" s="1"/>
  <c r="V50" i="20"/>
  <c r="W50" i="20" s="1"/>
  <c r="V42" i="20"/>
  <c r="W42" i="20" s="1"/>
  <c r="V34" i="20"/>
  <c r="W34" i="20" s="1"/>
  <c r="V95" i="20"/>
  <c r="W95" i="20" s="1"/>
  <c r="V79" i="20"/>
  <c r="W79" i="20" s="1"/>
  <c r="V63" i="20"/>
  <c r="W63" i="20" s="1"/>
  <c r="V47" i="20"/>
  <c r="W47" i="20" s="1"/>
  <c r="V31" i="20"/>
  <c r="W31" i="20" s="1"/>
  <c r="X97" i="20"/>
  <c r="X73" i="20"/>
  <c r="X57" i="20"/>
  <c r="X41" i="20"/>
  <c r="V100" i="20"/>
  <c r="W100" i="20" s="1"/>
  <c r="V84" i="20"/>
  <c r="W84" i="20" s="1"/>
  <c r="V68" i="20"/>
  <c r="W68" i="20" s="1"/>
  <c r="V44" i="20"/>
  <c r="W44" i="20" s="1"/>
  <c r="X54" i="20"/>
  <c r="X30" i="20"/>
  <c r="V57" i="20"/>
  <c r="W57" i="20" s="1"/>
  <c r="V33" i="20"/>
  <c r="W33" i="20" s="1"/>
  <c r="X59" i="20"/>
  <c r="X27" i="20"/>
  <c r="V70" i="20"/>
  <c r="W70" i="20" s="1"/>
  <c r="V30" i="20"/>
  <c r="W30" i="20" s="1"/>
  <c r="X56" i="20"/>
  <c r="X32" i="20"/>
  <c r="X100" i="20"/>
  <c r="X92" i="20"/>
  <c r="X84" i="20"/>
  <c r="X76" i="20"/>
  <c r="X68" i="20"/>
  <c r="X60" i="20"/>
  <c r="X52" i="20"/>
  <c r="X44" i="20"/>
  <c r="X36" i="20"/>
  <c r="X28" i="20"/>
  <c r="V87" i="20"/>
  <c r="W87" i="20" s="1"/>
  <c r="V71" i="20"/>
  <c r="W71" i="20" s="1"/>
  <c r="V55" i="20"/>
  <c r="W55" i="20" s="1"/>
  <c r="V39" i="20"/>
  <c r="W39" i="20" s="1"/>
  <c r="X89" i="20"/>
  <c r="X81" i="20"/>
  <c r="X65" i="20"/>
  <c r="X49" i="20"/>
  <c r="X33" i="20"/>
  <c r="V92" i="20"/>
  <c r="W92" i="20" s="1"/>
  <c r="V76" i="20"/>
  <c r="W76" i="20" s="1"/>
  <c r="V60" i="20"/>
  <c r="W60" i="20" s="1"/>
  <c r="V36" i="20"/>
  <c r="W36" i="20" s="1"/>
  <c r="X78" i="20"/>
  <c r="X38" i="20"/>
  <c r="V89" i="20"/>
  <c r="W89" i="20" s="1"/>
  <c r="V41" i="20"/>
  <c r="W41" i="20" s="1"/>
  <c r="X75" i="20"/>
  <c r="X43" i="20"/>
  <c r="V94" i="20"/>
  <c r="W94" i="20" s="1"/>
  <c r="V46" i="20"/>
  <c r="W46" i="20" s="1"/>
  <c r="X64" i="20"/>
  <c r="X48" i="20"/>
  <c r="V22" i="23"/>
  <c r="W22" i="23" s="1"/>
  <c r="X22" i="23"/>
  <c r="X14" i="20"/>
  <c r="V14" i="20"/>
  <c r="W14" i="20" s="1"/>
  <c r="V24" i="20"/>
  <c r="W24" i="20" s="1"/>
  <c r="X18" i="20"/>
  <c r="V21" i="20"/>
  <c r="W21" i="20" s="1"/>
  <c r="X23" i="20"/>
  <c r="V18" i="20"/>
  <c r="W18" i="20" s="1"/>
  <c r="X20" i="20"/>
  <c r="X19" i="20"/>
  <c r="X24" i="20"/>
  <c r="X26" i="20"/>
  <c r="V26" i="20"/>
  <c r="W26" i="20" s="1"/>
  <c r="V23" i="20"/>
  <c r="W23" i="20" s="1"/>
  <c r="V19" i="20"/>
  <c r="W19" i="20" s="1"/>
  <c r="X21" i="20"/>
  <c r="X25" i="20"/>
  <c r="X17" i="20"/>
  <c r="V20" i="20"/>
  <c r="W20" i="20" s="1"/>
  <c r="X22" i="20"/>
  <c r="V25" i="20"/>
  <c r="W25" i="20" s="1"/>
  <c r="V17" i="20"/>
  <c r="W17" i="20" s="1"/>
  <c r="V22" i="20"/>
  <c r="W22" i="20" s="1"/>
  <c r="X21" i="23"/>
  <c r="V21" i="23"/>
  <c r="W21" i="23" s="1"/>
  <c r="X20" i="23"/>
  <c r="V20" i="23"/>
  <c r="W20" i="23" s="1"/>
  <c r="X16" i="20"/>
  <c r="V16" i="20"/>
  <c r="W16" i="20" s="1"/>
  <c r="V17" i="23"/>
  <c r="W17" i="23" s="1"/>
  <c r="V18" i="23"/>
  <c r="W18" i="23" s="1"/>
  <c r="X19" i="23"/>
  <c r="X13" i="23"/>
  <c r="V14" i="23"/>
  <c r="W14" i="23" s="1"/>
  <c r="V19" i="23"/>
  <c r="W19" i="23" s="1"/>
  <c r="X17" i="23"/>
  <c r="X16" i="23"/>
  <c r="V15" i="23"/>
  <c r="W15" i="23" s="1"/>
  <c r="V16" i="23"/>
  <c r="W16" i="23" s="1"/>
  <c r="V13" i="23"/>
  <c r="W13" i="23" s="1"/>
  <c r="X18" i="23"/>
  <c r="X15" i="23"/>
  <c r="X14" i="23"/>
  <c r="V12" i="20"/>
  <c r="W12" i="20" s="1"/>
  <c r="X15" i="20"/>
  <c r="V15" i="20"/>
  <c r="W15" i="20" s="1"/>
  <c r="V13" i="20"/>
  <c r="W13" i="20" s="1"/>
  <c r="X12" i="20"/>
  <c r="X13" i="20"/>
  <c r="X6" i="20"/>
  <c r="V9" i="20"/>
  <c r="W9" i="20" s="1"/>
  <c r="V8" i="20"/>
  <c r="W8" i="20" s="1"/>
  <c r="V5" i="20"/>
  <c r="W5" i="20" s="1"/>
  <c r="V4" i="20"/>
  <c r="W4" i="20" s="1"/>
  <c r="X4" i="20"/>
  <c r="V7" i="20"/>
  <c r="W7" i="20" s="1"/>
  <c r="V10" i="20"/>
  <c r="W10" i="20" s="1"/>
  <c r="X9" i="20"/>
  <c r="V3" i="20"/>
  <c r="W3" i="20" s="1"/>
  <c r="V6" i="20"/>
  <c r="W6" i="20" s="1"/>
  <c r="X3" i="20"/>
  <c r="X5" i="20"/>
  <c r="V11" i="20"/>
  <c r="W11" i="20" s="1"/>
  <c r="X10" i="20"/>
  <c r="X7" i="20"/>
  <c r="X8" i="20"/>
  <c r="X11" i="20"/>
  <c r="BG3" i="19"/>
  <c r="BG7" i="19"/>
  <c r="BH7" i="19" s="1"/>
  <c r="BG5" i="19"/>
  <c r="BH5" i="19" s="1"/>
  <c r="BG6" i="19"/>
  <c r="BH6" i="19" s="1"/>
  <c r="BG4" i="19"/>
  <c r="A11" i="19"/>
  <c r="X8" i="23"/>
  <c r="V8" i="23"/>
  <c r="W8" i="23" s="1"/>
  <c r="V12" i="23"/>
  <c r="W12" i="23" s="1"/>
  <c r="X12" i="23"/>
  <c r="X7" i="23"/>
  <c r="V5" i="23"/>
  <c r="W5" i="23" s="1"/>
  <c r="X6" i="23"/>
  <c r="X10" i="23"/>
  <c r="X5" i="23"/>
  <c r="V11" i="23"/>
  <c r="W11" i="23" s="1"/>
  <c r="V6" i="23"/>
  <c r="W6" i="23" s="1"/>
  <c r="X9" i="23"/>
  <c r="X11" i="23"/>
  <c r="V10" i="23"/>
  <c r="W10" i="23" s="1"/>
  <c r="V9" i="23"/>
  <c r="W9" i="23" s="1"/>
  <c r="V7" i="23"/>
  <c r="W7" i="23" s="1"/>
  <c r="A11" i="22"/>
  <c r="BG4" i="22"/>
  <c r="BG5" i="22"/>
  <c r="BH5" i="22" s="1"/>
  <c r="BG6" i="22"/>
  <c r="BH6" i="22" s="1"/>
  <c r="BG3" i="22"/>
  <c r="BG7" i="22"/>
  <c r="BH7" i="22" s="1"/>
  <c r="J2" i="10" a="1"/>
  <c r="H2" i="11" a="1"/>
  <c r="B5" i="11" s="1"/>
  <c r="C5" i="11" l="1"/>
  <c r="B4" i="11"/>
  <c r="B3" i="11"/>
  <c r="B2" i="11"/>
  <c r="C4" i="11"/>
  <c r="C3" i="11"/>
  <c r="C2" i="11"/>
  <c r="H14" i="10"/>
  <c r="E14" i="10"/>
  <c r="G14" i="10"/>
  <c r="F14" i="10"/>
  <c r="H13" i="10"/>
  <c r="G13" i="10"/>
  <c r="F13" i="10"/>
  <c r="E13" i="10"/>
  <c r="H12" i="10"/>
  <c r="G12" i="10"/>
  <c r="F12" i="10"/>
  <c r="E12" i="10"/>
  <c r="H11" i="10"/>
  <c r="E11" i="10"/>
  <c r="G11" i="10"/>
  <c r="F11" i="10"/>
  <c r="H10" i="10"/>
  <c r="F10" i="10"/>
  <c r="G10" i="10"/>
  <c r="E10" i="10"/>
  <c r="H9" i="10"/>
  <c r="G9" i="10"/>
  <c r="F9" i="10"/>
  <c r="E9" i="10"/>
  <c r="F8" i="10"/>
  <c r="E8" i="10"/>
  <c r="H8" i="10"/>
  <c r="G8" i="10"/>
  <c r="H7" i="10"/>
  <c r="G7" i="10"/>
  <c r="F7" i="10"/>
  <c r="E7" i="10"/>
  <c r="G6" i="10"/>
  <c r="F6" i="10"/>
  <c r="H6" i="10"/>
  <c r="E6" i="10"/>
  <c r="F5" i="10"/>
  <c r="H5" i="10"/>
  <c r="E5" i="10"/>
  <c r="G5" i="10"/>
  <c r="G4" i="10"/>
  <c r="F4" i="10"/>
  <c r="E4" i="10"/>
  <c r="H4" i="10"/>
  <c r="E2" i="10"/>
  <c r="F3" i="10"/>
  <c r="H3" i="10"/>
  <c r="E3" i="10"/>
  <c r="G3" i="10"/>
  <c r="H2" i="10"/>
  <c r="F2" i="10"/>
  <c r="G2" i="10"/>
  <c r="BG2" i="19"/>
  <c r="BH3" i="19"/>
  <c r="BH2" i="19" s="1"/>
  <c r="D11" i="11"/>
  <c r="G11" i="11"/>
  <c r="F11" i="11"/>
  <c r="E11" i="11"/>
  <c r="A11" i="11"/>
  <c r="G10" i="11"/>
  <c r="D10" i="11"/>
  <c r="F10" i="11"/>
  <c r="E10" i="11"/>
  <c r="A10" i="11"/>
  <c r="BH3" i="22"/>
  <c r="BH2" i="22" s="1"/>
  <c r="BG2" i="22"/>
  <c r="A20" i="10"/>
  <c r="I20" i="10"/>
  <c r="D20" i="10"/>
  <c r="A19" i="10"/>
  <c r="I19" i="10"/>
  <c r="D19" i="10"/>
  <c r="A18" i="10"/>
  <c r="D18" i="10"/>
  <c r="I18" i="10"/>
  <c r="A17" i="10"/>
  <c r="I17" i="10"/>
  <c r="D17" i="10"/>
  <c r="A16" i="10"/>
  <c r="I16" i="10"/>
  <c r="D16" i="10"/>
  <c r="A15" i="10"/>
  <c r="I15" i="10"/>
  <c r="D15" i="10"/>
  <c r="A14" i="10"/>
  <c r="I14" i="10"/>
  <c r="D14" i="10"/>
  <c r="A13" i="10"/>
  <c r="I13" i="10"/>
  <c r="D13" i="10"/>
  <c r="A12" i="10"/>
  <c r="I12" i="10"/>
  <c r="D12" i="10"/>
  <c r="A11" i="10"/>
  <c r="I11" i="10"/>
  <c r="D11" i="10"/>
  <c r="A10" i="10"/>
  <c r="I10" i="10"/>
  <c r="D10" i="10"/>
  <c r="A9" i="10"/>
  <c r="D9" i="10"/>
  <c r="I9" i="10"/>
  <c r="A8" i="10"/>
  <c r="I8" i="10"/>
  <c r="D8" i="10"/>
  <c r="A7" i="10"/>
  <c r="A6" i="10"/>
  <c r="A5" i="10"/>
  <c r="D9" i="11"/>
  <c r="G9" i="11"/>
  <c r="A9" i="11"/>
  <c r="F9" i="11"/>
  <c r="E9" i="11"/>
  <c r="D8" i="11"/>
  <c r="G8" i="11"/>
  <c r="F8" i="11"/>
  <c r="E8" i="11"/>
  <c r="A8" i="11"/>
  <c r="D2" i="11"/>
  <c r="G7" i="11"/>
  <c r="G6" i="11"/>
  <c r="G5" i="11"/>
  <c r="D7" i="11"/>
  <c r="D5" i="11"/>
  <c r="D6" i="11"/>
  <c r="A4" i="10"/>
  <c r="A2" i="10"/>
  <c r="A3" i="10"/>
  <c r="G4" i="11"/>
  <c r="D4" i="11"/>
  <c r="G2" i="11"/>
  <c r="G3" i="11"/>
  <c r="D3" i="11"/>
  <c r="D7" i="10"/>
  <c r="I7" i="10"/>
  <c r="I6" i="10"/>
  <c r="D6" i="10"/>
  <c r="D5" i="10"/>
  <c r="I5" i="10"/>
  <c r="J2" i="10"/>
  <c r="I3" i="10"/>
  <c r="I2" i="10"/>
  <c r="D4" i="10"/>
  <c r="D2" i="10"/>
  <c r="I4" i="10"/>
  <c r="D3" i="10"/>
  <c r="H2" i="11"/>
  <c r="F6" i="11"/>
  <c r="A7" i="11"/>
  <c r="E5" i="11"/>
  <c r="F2" i="11"/>
  <c r="A4" i="11"/>
  <c r="A6" i="11"/>
  <c r="F7" i="11"/>
  <c r="A3" i="11"/>
  <c r="F4" i="11"/>
  <c r="E6" i="11"/>
  <c r="F3" i="11"/>
  <c r="A5" i="11"/>
  <c r="F5" i="11"/>
  <c r="E7" i="11"/>
  <c r="E4" i="11"/>
  <c r="E2" i="11"/>
  <c r="E3" i="11"/>
  <c r="A2" i="11"/>
  <c r="BG106" i="22" a="1"/>
  <c r="BE99" i="19" a="1"/>
  <c r="BG76" i="22" a="1"/>
  <c r="BE82" i="19" a="1"/>
  <c r="BG146" i="19" a="1"/>
  <c r="BG36" i="19" a="1"/>
  <c r="BE139" i="19" a="1"/>
  <c r="BE135" i="19" a="1"/>
  <c r="BE61" i="22" a="1"/>
  <c r="BE89" i="19" a="1"/>
  <c r="BG181" i="19" a="1"/>
  <c r="BG152" i="19" a="1"/>
  <c r="BG55" i="19" a="1"/>
  <c r="BG65" i="19" a="1"/>
  <c r="BG201" i="19" a="1"/>
  <c r="BG116" i="22" a="1"/>
  <c r="BE93" i="19" a="1"/>
  <c r="BE51" i="22" a="1"/>
  <c r="BG79" i="22" a="1"/>
  <c r="BE100" i="19" a="1"/>
  <c r="BG128" i="19" a="1"/>
  <c r="BE144" i="22" a="1"/>
  <c r="BG62" i="22" a="1"/>
  <c r="BG89" i="19" a="1"/>
  <c r="BG42" i="19" a="1"/>
  <c r="BG138" i="22" a="1"/>
  <c r="BE113" i="19" a="1"/>
  <c r="BG114" i="22" a="1"/>
  <c r="BE76" i="19" a="1"/>
  <c r="BE90" i="19" a="1"/>
  <c r="BG94" i="19" a="1"/>
  <c r="BE204" i="22" a="1"/>
  <c r="BG34" i="19" a="1"/>
  <c r="BG173" i="19" a="1"/>
  <c r="BG46" i="19" a="1"/>
  <c r="BE65" i="19" a="1"/>
  <c r="BE16" i="19" a="1"/>
  <c r="BE109" i="19" a="1"/>
  <c r="BG65" i="22" a="1"/>
  <c r="BG54" i="22" a="1"/>
  <c r="BG91" i="22" a="1"/>
  <c r="BE56" i="22" a="1"/>
  <c r="BE209" i="22" a="1"/>
  <c r="BG194" i="22" a="1"/>
  <c r="BG23" i="22" a="1"/>
  <c r="BE24" i="19" a="1"/>
  <c r="BG60" i="22" a="1"/>
  <c r="BE112" i="22" a="1"/>
  <c r="BE87" i="19" a="1"/>
  <c r="BG14" i="22" a="1"/>
  <c r="BG168" i="22" a="1"/>
  <c r="BE183" i="19" a="1"/>
  <c r="BE15" i="22" a="1"/>
  <c r="BE130" i="22" a="1"/>
  <c r="BE167" i="19" a="1"/>
  <c r="BG88" i="19" a="1"/>
  <c r="BG69" i="19" a="1"/>
  <c r="BG140" i="19" a="1"/>
  <c r="BE71" i="22" a="1"/>
  <c r="BG206" i="22" a="1"/>
  <c r="BE188" i="19" a="1"/>
  <c r="BE161" i="19" a="1"/>
  <c r="BG190" i="19" a="1"/>
  <c r="BE46" i="19" a="1"/>
  <c r="BG39" i="19" a="1"/>
  <c r="BE151" i="19" a="1"/>
  <c r="BG68" i="19" a="1"/>
  <c r="BE137" i="19" a="1"/>
  <c r="BG160" i="22" a="1"/>
  <c r="BG61" i="19" a="1"/>
  <c r="BG177" i="22" a="1"/>
  <c r="BG111" i="19" a="1"/>
  <c r="BG153" i="19" a="1"/>
  <c r="BE43" i="22" a="1"/>
  <c r="BE106" i="22" a="1"/>
  <c r="BG44" i="19" a="1"/>
  <c r="BE184" i="19" a="1"/>
  <c r="BG50" i="22" a="1"/>
  <c r="BG19" i="22" a="1"/>
  <c r="BG139" i="22" a="1"/>
  <c r="BE178" i="22" a="1"/>
  <c r="BG71" i="22" a="1"/>
  <c r="BE168" i="19" a="1"/>
  <c r="BE126" i="22" a="1"/>
  <c r="BG200" i="22" a="1"/>
  <c r="BG155" i="22" a="1"/>
  <c r="BG204" i="19" a="1"/>
  <c r="BE172" i="19" a="1"/>
  <c r="BG140" i="22" a="1"/>
  <c r="BG138" i="19" a="1"/>
  <c r="BG145" i="22" a="1"/>
  <c r="BE95" i="19" a="1"/>
  <c r="BE54" i="22" a="1"/>
  <c r="BG175" i="19" a="1"/>
  <c r="BE193" i="22" a="1"/>
  <c r="BG207" i="19" a="1"/>
  <c r="BE190" i="19" a="1"/>
  <c r="BE136" i="22" a="1"/>
  <c r="BG59" i="22" a="1"/>
  <c r="BG166" i="22" a="1"/>
  <c r="BE55" i="19" a="1"/>
  <c r="BE143" i="19" a="1"/>
  <c r="BG58" i="22" a="1"/>
  <c r="BG104" i="22" a="1"/>
  <c r="BE191" i="19" a="1"/>
  <c r="BG110" i="22" a="1"/>
  <c r="BG126" i="22" a="1"/>
  <c r="BG151" i="22" a="1"/>
  <c r="BE173" i="19" a="1"/>
  <c r="BG63" i="22" a="1"/>
  <c r="BE43" i="19" a="1"/>
  <c r="BG195" i="22" a="1"/>
  <c r="BG100" i="22" a="1"/>
  <c r="BG167" i="19" a="1"/>
  <c r="BG94" i="22" a="1"/>
  <c r="BG55" i="22" a="1"/>
  <c r="BE185" i="22" a="1"/>
  <c r="BG145" i="19" a="1"/>
  <c r="BE116" i="22" a="1"/>
  <c r="BE197" i="19" a="1"/>
  <c r="BG119" i="22" a="1"/>
  <c r="BG159" i="22" a="1"/>
  <c r="BE121" i="22" a="1"/>
  <c r="BG113" i="22" a="1"/>
  <c r="BE136" i="19" a="1"/>
  <c r="BG109" i="22" a="1"/>
  <c r="BG149" i="22" a="1"/>
  <c r="BG123" i="22" a="1"/>
  <c r="BE53" i="19" a="1"/>
  <c r="BG70" i="22" a="1"/>
  <c r="BG160" i="19" a="1"/>
  <c r="BG48" i="19" a="1"/>
  <c r="BG127" i="22" a="1"/>
  <c r="BE47" i="19" a="1"/>
  <c r="BE120" i="19" a="1"/>
  <c r="BG133" i="19" a="1"/>
  <c r="BG60" i="19" a="1"/>
  <c r="BE166" i="22" a="1"/>
  <c r="BG188" i="22" a="1"/>
  <c r="BE200" i="19" a="1"/>
  <c r="BG147" i="22" a="1"/>
  <c r="BE190" i="22" a="1"/>
  <c r="BE113" i="22" a="1"/>
  <c r="BE182" i="19" a="1"/>
  <c r="BE29" i="22" a="1"/>
  <c r="BG165" i="22" a="1"/>
  <c r="BE146" i="22" a="1"/>
  <c r="BE199" i="19" a="1"/>
  <c r="BE58" i="19" a="1"/>
  <c r="BG56" i="22" a="1"/>
  <c r="BG99" i="19" a="1"/>
  <c r="BE75" i="19" a="1"/>
  <c r="BG124" i="19" a="1"/>
  <c r="BE175" i="19" a="1"/>
  <c r="BG163" i="19" a="1"/>
  <c r="BE157" i="19" a="1"/>
  <c r="BG132" i="19" a="1"/>
  <c r="BE55" i="22" a="1"/>
  <c r="BE210" i="19" a="1"/>
  <c r="BG127" i="19" a="1"/>
  <c r="BG169" i="22" a="1"/>
  <c r="BG102" i="22" a="1"/>
  <c r="BG134" i="19" a="1"/>
  <c r="BE159" i="19" a="1"/>
  <c r="BG182" i="19" a="1"/>
  <c r="BE205" i="19" a="1"/>
  <c r="BE162" i="19" a="1"/>
  <c r="BE111" i="22" a="1"/>
  <c r="BE101" i="19" a="1"/>
  <c r="BG102" i="19" a="1"/>
  <c r="BG131" i="22" a="1"/>
  <c r="BE22" i="19" a="1"/>
  <c r="BG196" i="22" a="1"/>
  <c r="BE126" i="19" a="1"/>
  <c r="BG125" i="22" a="1"/>
  <c r="BE175" i="22" a="1"/>
  <c r="BE109" i="22" a="1"/>
  <c r="BE78" i="19" a="1"/>
  <c r="BG54" i="19" a="1"/>
  <c r="BE178" i="19" a="1"/>
  <c r="BE42" i="22" a="1"/>
  <c r="BE169" i="19" a="1"/>
  <c r="BE84" i="19" a="1"/>
  <c r="BE50" i="22" a="1"/>
  <c r="BG122" i="22" a="1"/>
  <c r="BE206" i="19" a="1"/>
  <c r="BG105" i="22" a="1"/>
  <c r="BG150" i="22" a="1"/>
  <c r="BG173" i="22" a="1"/>
  <c r="BE123" i="22" a="1"/>
  <c r="BE58" i="22" a="1"/>
  <c r="BE177" i="19" a="1"/>
  <c r="BG171" i="22" a="1"/>
  <c r="BE117" i="19" a="1"/>
  <c r="BG17" i="22" a="1"/>
  <c r="BE86" i="22" a="1"/>
  <c r="BG51" i="19" a="1"/>
  <c r="BG81" i="22" a="1"/>
  <c r="BG46" i="22" a="1"/>
  <c r="BG158" i="19" a="1"/>
  <c r="BE28" i="22" a="1"/>
  <c r="BE127" i="19" a="1"/>
  <c r="BE141" i="22" a="1"/>
  <c r="BG57" i="22" a="1"/>
  <c r="BG50" i="19" a="1"/>
  <c r="BG87" i="22" a="1"/>
  <c r="BE83" i="19" a="1"/>
  <c r="BE67" i="19" a="1"/>
  <c r="BE168" i="22" a="1"/>
  <c r="BE118" i="19" a="1"/>
  <c r="BG108" i="22" a="1"/>
  <c r="BG49" i="22" a="1"/>
  <c r="BG96" i="19" a="1"/>
  <c r="BE166" i="19" a="1"/>
  <c r="BE203" i="22" a="1"/>
  <c r="BG13" i="22" a="1"/>
  <c r="BG104" i="19" a="1"/>
  <c r="BG29" i="19" a="1"/>
  <c r="BE96" i="22" a="1"/>
  <c r="BG52" i="19" a="1"/>
  <c r="BG162" i="19" a="1"/>
  <c r="BE107" i="22" a="1"/>
  <c r="BE125" i="22" a="1"/>
  <c r="BG72" i="22" a="1"/>
  <c r="BG149" i="19" a="1"/>
  <c r="BE21" i="22" a="1"/>
  <c r="BE115" i="22" a="1"/>
  <c r="BG112" i="22" a="1"/>
  <c r="BE111" i="19" a="1"/>
  <c r="BE208" i="22" a="1"/>
  <c r="BE62" i="22" a="1"/>
  <c r="BG193" i="22" a="1"/>
  <c r="BE110" i="19" a="1"/>
  <c r="BE52" i="19" a="1"/>
  <c r="BG15" i="22" a="1"/>
  <c r="BG108" i="19" a="1"/>
  <c r="BE33" i="22" a="1"/>
  <c r="BE80" i="19" a="1"/>
  <c r="BE79" i="19" a="1"/>
  <c r="BG45" i="22" a="1"/>
  <c r="BG185" i="19" a="1"/>
  <c r="BG12" i="22" a="1"/>
  <c r="BG35" i="19" a="1"/>
  <c r="BG133" i="22" a="1"/>
  <c r="BE122" i="19" a="1"/>
  <c r="BG136" i="19" a="1"/>
  <c r="BG33" i="19" a="1"/>
  <c r="BE156" i="19" a="1"/>
  <c r="BG118" i="22" a="1"/>
  <c r="BG48" i="22" a="1"/>
  <c r="BG70" i="19" a="1"/>
  <c r="BE44" i="19" a="1"/>
  <c r="BG151" i="19" a="1"/>
  <c r="BE145" i="22" a="1"/>
  <c r="BE174" i="22" a="1"/>
  <c r="BG144" i="22" a="1"/>
  <c r="BE152" i="19" a="1"/>
  <c r="BG96" i="22" a="1"/>
  <c r="BG35" i="22" a="1"/>
  <c r="BG86" i="19" a="1"/>
  <c r="BE120" i="22" a="1"/>
  <c r="BG63" i="19" a="1"/>
  <c r="BE45" i="22" a="1"/>
  <c r="BG25" i="19" a="1"/>
  <c r="BG64" i="19" a="1"/>
  <c r="BE191" i="22" a="1"/>
  <c r="BE182" i="22" a="1"/>
  <c r="BE188" i="22" a="1"/>
  <c r="BG34" i="22" a="1"/>
  <c r="BE24" i="22" a="1"/>
  <c r="BE200" i="22" a="1"/>
  <c r="BE57" i="19" a="1"/>
  <c r="BG19" i="19" a="1"/>
  <c r="BE11" i="22" a="1"/>
  <c r="BE45" i="19" a="1"/>
  <c r="BG12" i="19" a="1"/>
  <c r="BG132" i="22" a="1"/>
  <c r="BG59" i="19" a="1"/>
  <c r="BE26" i="22" a="1"/>
  <c r="BG195" i="19" a="1"/>
  <c r="BG206" i="19" a="1"/>
  <c r="BE26" i="19" a="1"/>
  <c r="BE147" i="22" a="1"/>
  <c r="BE94" i="19" a="1"/>
  <c r="BG78" i="22" a="1"/>
  <c r="BG24" i="22" a="1"/>
  <c r="BE164" i="19" a="1"/>
  <c r="BE74" i="19" a="1"/>
  <c r="BE154" i="19" a="1"/>
  <c r="BE122" i="22" a="1"/>
  <c r="BG188" i="19" a="1"/>
  <c r="BG91" i="19" a="1"/>
  <c r="BE56" i="19" a="1"/>
  <c r="BG148" i="19" a="1"/>
  <c r="BG170" i="22" a="1"/>
  <c r="BG191" i="19" a="1"/>
  <c r="BE135" i="22" a="1"/>
  <c r="BG86" i="22" a="1"/>
  <c r="BG157" i="22" a="1"/>
  <c r="BG21" i="22" a="1"/>
  <c r="BE193" i="19" a="1"/>
  <c r="BG80" i="19" a="1"/>
  <c r="BG101" i="22" a="1"/>
  <c r="BE34" i="22" a="1"/>
  <c r="BG115" i="19" a="1"/>
  <c r="BG57" i="19" a="1"/>
  <c r="BE139" i="22" a="1"/>
  <c r="BG41" i="19" a="1"/>
  <c r="BG28" i="19" a="1"/>
  <c r="BG22" i="19" a="1"/>
  <c r="BE13" i="22" a="1"/>
  <c r="BE189" i="22" a="1"/>
  <c r="BG115" i="22" a="1"/>
  <c r="BE143" i="22" a="1"/>
  <c r="BG135" i="22" a="1"/>
  <c r="BG103" i="22" a="1"/>
  <c r="BE114" i="19" a="1"/>
  <c r="BG137" i="19" a="1"/>
  <c r="BG28" i="22" a="1"/>
  <c r="BE66" i="22" a="1"/>
  <c r="BG22" i="22" a="1"/>
  <c r="BE57" i="22" a="1"/>
  <c r="BE20" i="22" a="1"/>
  <c r="BE176" i="22" a="1"/>
  <c r="BG26" i="22" a="1"/>
  <c r="BG18" i="19" a="1"/>
  <c r="BG176" i="22" a="1"/>
  <c r="BE73" i="19" a="1"/>
  <c r="BE133" i="22" a="1"/>
  <c r="BE98" i="19" a="1"/>
  <c r="BE60" i="19" a="1"/>
  <c r="BG179" i="19" a="1"/>
  <c r="BG111" i="22" a="1"/>
  <c r="BE161" i="22" a="1"/>
  <c r="BE62" i="19" a="1"/>
  <c r="BG205" i="19" a="1"/>
  <c r="BG32" i="19" a="1"/>
  <c r="BE158" i="22" a="1"/>
  <c r="BE63" i="22" a="1"/>
  <c r="BE69" i="19" a="1"/>
  <c r="BE98" i="22" a="1"/>
  <c r="BG75" i="22" a="1"/>
  <c r="BE82" i="22" a="1"/>
  <c r="BG130" i="22" a="1"/>
  <c r="BG39" i="22" a="1"/>
  <c r="BG47" i="19" a="1"/>
  <c r="BE70" i="22" a="1"/>
  <c r="BE54" i="19" a="1"/>
  <c r="BG71" i="19" a="1"/>
  <c r="BE76" i="22" a="1"/>
  <c r="BG73" i="19" a="1"/>
  <c r="BG90" i="19" a="1"/>
  <c r="BG31" i="19" a="1"/>
  <c r="BG44" i="22" a="1"/>
  <c r="BG42" i="22" a="1"/>
  <c r="BE48" i="22" a="1"/>
  <c r="BG90" i="22" a="1"/>
  <c r="BE27" i="22" a="1"/>
  <c r="BG17" i="19" a="1"/>
  <c r="BG88" i="22" a="1"/>
  <c r="BG107" i="22" a="1"/>
  <c r="BE83" i="22" a="1"/>
  <c r="BE183" i="22" a="1"/>
  <c r="BE92" i="22" a="1"/>
  <c r="BE72" i="19" a="1"/>
  <c r="F2" i="31" a="1"/>
  <c r="BG58" i="19" a="1"/>
  <c r="BG158" i="22" a="1"/>
  <c r="BG117" i="19" a="1"/>
  <c r="BE13" i="19" a="1"/>
  <c r="BE154" i="22" a="1"/>
  <c r="BG187" i="22" a="1"/>
  <c r="BG16" i="22" a="1"/>
  <c r="BG168" i="19" a="1"/>
  <c r="BE91" i="22" a="1"/>
  <c r="BE210" i="22" a="1"/>
  <c r="BE180" i="19" a="1"/>
  <c r="BG101" i="19" a="1"/>
  <c r="BE19" i="19" a="1"/>
  <c r="BE167" i="22" a="1"/>
  <c r="BE46" i="22" a="1"/>
  <c r="BG95" i="19" a="1"/>
  <c r="BG166" i="19" a="1"/>
  <c r="BE169" i="22" a="1"/>
  <c r="BG43" i="22" a="1"/>
  <c r="BG82" i="22" a="1"/>
  <c r="BE209" i="19" a="1"/>
  <c r="BE151" i="22" a="1"/>
  <c r="BG99" i="22" a="1"/>
  <c r="BG81" i="19" a="1"/>
  <c r="BE192" i="22" a="1"/>
  <c r="BG154" i="19" a="1"/>
  <c r="BG179" i="22" a="1"/>
  <c r="BE97" i="19" a="1"/>
  <c r="BE47" i="22" a="1"/>
  <c r="BE207" i="19" a="1"/>
  <c r="BE68" i="22" a="1"/>
  <c r="BE81" i="19" a="1"/>
  <c r="BG144" i="19" a="1"/>
  <c r="BE102" i="22" a="1"/>
  <c r="BE132" i="19" a="1"/>
  <c r="BE77" i="22" a="1"/>
  <c r="BE30" i="19" a="1"/>
  <c r="BG16" i="19" a="1"/>
  <c r="BG197" i="19" a="1"/>
  <c r="BE179" i="22" a="1"/>
  <c r="BE153" i="22" a="1"/>
  <c r="BG183" i="22" a="1"/>
  <c r="BE187" i="22" a="1"/>
  <c r="BE104" i="22" a="1"/>
  <c r="BE36" i="22" a="1"/>
  <c r="BG184" i="19" a="1"/>
  <c r="BG130" i="19" a="1"/>
  <c r="BG208" i="22" a="1"/>
  <c r="BE91" i="19" a="1"/>
  <c r="BG66" i="19" a="1"/>
  <c r="BE41" i="19" a="1"/>
  <c r="BE129" i="19" a="1"/>
  <c r="BE195" i="22" a="1"/>
  <c r="BE160" i="22" a="1"/>
  <c r="BG26" i="19" a="1"/>
  <c r="BE35" i="19" a="1"/>
  <c r="BE132" i="22" a="1"/>
  <c r="BE198" i="22" a="1"/>
  <c r="BE60" i="22" a="1"/>
  <c r="BE187" i="19" a="1"/>
  <c r="BG185" i="22" a="1"/>
  <c r="BE202" i="19" a="1"/>
  <c r="BG47" i="22" a="1"/>
  <c r="BE33" i="19" a="1"/>
  <c r="BE108" i="22" a="1"/>
  <c r="BG103" i="19" a="1"/>
  <c r="BE165" i="19" a="1"/>
  <c r="BG109" i="19" a="1"/>
  <c r="BG122" i="19" a="1"/>
  <c r="BG136" i="22" a="1"/>
  <c r="BE85" i="19" a="1"/>
  <c r="BG192" i="19" a="1"/>
  <c r="BE170" i="22" a="1"/>
  <c r="BE34" i="19" a="1"/>
  <c r="BG152" i="22" a="1"/>
  <c r="BG100" i="19" a="1"/>
  <c r="BG146" i="22" a="1"/>
  <c r="BG66" i="22" a="1"/>
  <c r="BG73" i="22" a="1"/>
  <c r="BE11" i="19" a="1"/>
  <c r="BE25" i="19" a="1"/>
  <c r="BG67" i="19" a="1"/>
  <c r="BE20" i="19" a="1"/>
  <c r="BE71" i="19" a="1"/>
  <c r="BG40" i="19" a="1"/>
  <c r="BG137" i="22" a="1"/>
  <c r="BG203" i="19" a="1"/>
  <c r="BE25" i="22" a="1"/>
  <c r="BE28" i="19" a="1"/>
  <c r="BG141" i="19" a="1"/>
  <c r="BE99" i="22" a="1"/>
  <c r="BE18" i="22" a="1"/>
  <c r="BE39" i="19" a="1"/>
  <c r="BE112" i="19" a="1"/>
  <c r="BG27" i="19" a="1"/>
  <c r="BE53" i="22" a="1"/>
  <c r="BE119" i="19" a="1"/>
  <c r="BG205" i="22" a="1"/>
  <c r="BG123" i="19" a="1"/>
  <c r="BE69" i="22" a="1"/>
  <c r="BG75" i="19" a="1"/>
  <c r="BE48" i="19" a="1"/>
  <c r="BE118" i="22" a="1"/>
  <c r="BG182" i="22" a="1"/>
  <c r="BG64" i="22" a="1"/>
  <c r="BE65" i="22" a="1"/>
  <c r="BE194" i="22" a="1"/>
  <c r="BE31" i="19" a="1"/>
  <c r="E2" i="31" a="1"/>
  <c r="BG106" i="19" a="1"/>
  <c r="BG37" i="19" a="1"/>
  <c r="BE181" i="22" a="1"/>
  <c r="BG87" i="19" a="1"/>
  <c r="BG53" i="19" a="1"/>
  <c r="BE97" i="22" a="1"/>
  <c r="BE49" i="22" a="1"/>
  <c r="BG198" i="22" a="1"/>
  <c r="BG62" i="19" a="1"/>
  <c r="BE15" i="19" a="1"/>
  <c r="BG18" i="22" a="1"/>
  <c r="BG196" i="19" a="1"/>
  <c r="BE100" i="22" a="1"/>
  <c r="BG38" i="19" a="1"/>
  <c r="BG141" i="22" a="1"/>
  <c r="BG124" i="22" a="1"/>
  <c r="BG23" i="19" a="1"/>
  <c r="BE79" i="22" a="1"/>
  <c r="BG197" i="22" a="1"/>
  <c r="BG199" i="19" a="1"/>
  <c r="BE150" i="19" a="1"/>
  <c r="BE123" i="19" a="1"/>
  <c r="BE124" i="22" a="1"/>
  <c r="BE68" i="19" a="1"/>
  <c r="BG129" i="19" a="1"/>
  <c r="BE148" i="22" a="1"/>
  <c r="BE107" i="19" a="1"/>
  <c r="BE59" i="19" a="1"/>
  <c r="BG176" i="19" a="1"/>
  <c r="BG33" i="22" a="1"/>
  <c r="BE125" i="19" a="1"/>
  <c r="BE134" i="19" a="1"/>
  <c r="BE195" i="19" a="1"/>
  <c r="BE142" i="19" a="1"/>
  <c r="BG76" i="19" a="1"/>
  <c r="BE186" i="19" a="1"/>
  <c r="BG116" i="19" a="1"/>
  <c r="BG131" i="19" a="1"/>
  <c r="BG84" i="22" a="1"/>
  <c r="BE84" i="22" a="1"/>
  <c r="BE204" i="19" a="1"/>
  <c r="BG210" i="19" a="1"/>
  <c r="BG139" i="19" a="1"/>
  <c r="BE18" i="19" a="1"/>
  <c r="BE115" i="19" a="1"/>
  <c r="BE37" i="19" a="1"/>
  <c r="BE16" i="22" a="1"/>
  <c r="BG148" i="22" a="1"/>
  <c r="BE106" i="19" a="1"/>
  <c r="BG178" i="22" a="1"/>
  <c r="BG24" i="19" a="1"/>
  <c r="BE35" i="22" a="1"/>
  <c r="BE12" i="22" a="1"/>
  <c r="BG162" i="22" a="1"/>
  <c r="BG189" i="22" a="1"/>
  <c r="BG202" i="19" a="1"/>
  <c r="BG36" i="22" a="1"/>
  <c r="BE67" i="22" a="1"/>
  <c r="BE162" i="22" a="1"/>
  <c r="BG118" i="19" a="1"/>
  <c r="BE108" i="19" a="1"/>
  <c r="BG184" i="22" a="1"/>
  <c r="BE140" i="19" a="1"/>
  <c r="BG165" i="19" a="1"/>
  <c r="BG114" i="19" a="1"/>
  <c r="BG51" i="22" a="1"/>
  <c r="BG11" i="22" a="1"/>
  <c r="BG69" i="22" a="1"/>
  <c r="BG164" i="19" a="1"/>
  <c r="BG208" i="19" a="1"/>
  <c r="BE134" i="22" a="1"/>
  <c r="BE150" i="22" a="1"/>
  <c r="BE189" i="19" a="1"/>
  <c r="BE17" i="22" a="1"/>
  <c r="BE105" i="19" a="1"/>
  <c r="BE174" i="19" a="1"/>
  <c r="BG121" i="19" a="1"/>
  <c r="BG112" i="19" a="1"/>
  <c r="BG198" i="19" a="1"/>
  <c r="BE196" i="19" a="1"/>
  <c r="BE149" i="22" a="1"/>
  <c r="BG83" i="22" a="1"/>
  <c r="BG37" i="22" a="1"/>
  <c r="BE156" i="22" a="1"/>
  <c r="BE155" i="19" a="1"/>
  <c r="BE49" i="19" a="1"/>
  <c r="BE177" i="22" a="1"/>
  <c r="BE146" i="19" a="1"/>
  <c r="BG126" i="19" a="1"/>
  <c r="BG170" i="19" a="1"/>
  <c r="BE17" i="19" a="1"/>
  <c r="BG40" i="22" a="1"/>
  <c r="BE172" i="22" a="1"/>
  <c r="BE117" i="22" a="1"/>
  <c r="BE36" i="19" a="1"/>
  <c r="BE12" i="19" a="1"/>
  <c r="BE201" i="19" a="1"/>
  <c r="BE129" i="22" a="1"/>
  <c r="BE88" i="19" a="1"/>
  <c r="BE94" i="22" a="1"/>
  <c r="BG30" i="22" a="1"/>
  <c r="BE203" i="19" a="1"/>
  <c r="BE138" i="19" a="1"/>
  <c r="BG61" i="22" a="1"/>
  <c r="BE110" i="22" a="1"/>
  <c r="BE64" i="22" a="1"/>
  <c r="BE192" i="19" a="1"/>
  <c r="BE121" i="19" a="1"/>
  <c r="BG128" i="22" a="1"/>
  <c r="BG14" i="19" a="1"/>
  <c r="BG84" i="19" a="1"/>
  <c r="BG169" i="19" a="1"/>
  <c r="BG120" i="22" a="1"/>
  <c r="BE105" i="22" a="1"/>
  <c r="BG110" i="19" a="1"/>
  <c r="BE206" i="22" a="1"/>
  <c r="BG174" i="19" a="1"/>
  <c r="BE72" i="22" a="1"/>
  <c r="BE88" i="22" a="1"/>
  <c r="BG20" i="22" a="1"/>
  <c r="BG56" i="19" a="1"/>
  <c r="BE22" i="22" a="1"/>
  <c r="BE92" i="19" a="1"/>
  <c r="BE180" i="22" a="1"/>
  <c r="BE38" i="19" a="1"/>
  <c r="BG74" i="19" a="1"/>
  <c r="BE158" i="19" a="1"/>
  <c r="BE61" i="19" a="1"/>
  <c r="BG32" i="22" a="1"/>
  <c r="BE131" i="22" a="1"/>
  <c r="BE23" i="22" a="1"/>
  <c r="BE137" i="22" a="1"/>
  <c r="BG85" i="19" a="1"/>
  <c r="BE37" i="22" a="1"/>
  <c r="BE173" i="22" a="1"/>
  <c r="BG74" i="22" a="1"/>
  <c r="BG153" i="22" a="1"/>
  <c r="BE59" i="22" a="1"/>
  <c r="BE51" i="19" a="1"/>
  <c r="BE159" i="22" a="1"/>
  <c r="BE163" i="19" a="1"/>
  <c r="BG43" i="19" a="1"/>
  <c r="BE179" i="19" a="1"/>
  <c r="BE165" i="22" a="1"/>
  <c r="BG186" i="19" a="1"/>
  <c r="BG15" i="19" a="1"/>
  <c r="BE104" i="19" a="1"/>
  <c r="BG192" i="22" a="1"/>
  <c r="BG38" i="22" a="1"/>
  <c r="BG193" i="19" a="1"/>
  <c r="BE199" i="22" a="1"/>
  <c r="BE77" i="19" a="1"/>
  <c r="BE171" i="22" a="1"/>
  <c r="BG209" i="22" a="1"/>
  <c r="BG113" i="19" a="1"/>
  <c r="BE44" i="22" a="1"/>
  <c r="BE116" i="19" a="1"/>
  <c r="BE160" i="19" a="1"/>
  <c r="BE140" i="22" a="1"/>
  <c r="BG79" i="19" a="1"/>
  <c r="BG186" i="22" a="1"/>
  <c r="BG129" i="22" a="1"/>
  <c r="BG191" i="22" a="1"/>
  <c r="BG155" i="19" a="1"/>
  <c r="BE70" i="19" a="1"/>
  <c r="BG172" i="19" a="1"/>
  <c r="BG203" i="22" a="1"/>
  <c r="BE155" i="22" a="1"/>
  <c r="BG21" i="19" a="1"/>
  <c r="BE128" i="22" a="1"/>
  <c r="BE89" i="22" a="1"/>
  <c r="BE124" i="19" a="1"/>
  <c r="BE205" i="22" a="1"/>
  <c r="BG150" i="19" a="1"/>
  <c r="BG45" i="19" a="1"/>
  <c r="BE66" i="19" a="1"/>
  <c r="BG142" i="19" a="1"/>
  <c r="BG83" i="19" a="1"/>
  <c r="BE181" i="19" a="1"/>
  <c r="BE184" i="22" a="1"/>
  <c r="BG167" i="22" a="1"/>
  <c r="BE40" i="22" a="1"/>
  <c r="BG41" i="22" a="1"/>
  <c r="BG98" i="22" a="1"/>
  <c r="BE78" i="22" a="1"/>
  <c r="BG190" i="22" a="1"/>
  <c r="BG180" i="22" a="1"/>
  <c r="BG125" i="19" a="1"/>
  <c r="BE64" i="19" a="1"/>
  <c r="BE42" i="19" a="1"/>
  <c r="BE127" i="22" a="1"/>
  <c r="BG95" i="22" a="1"/>
  <c r="BE74" i="22" a="1"/>
  <c r="BG156" i="19" a="1"/>
  <c r="BG178" i="19" a="1"/>
  <c r="BE103" i="22" a="1"/>
  <c r="BG204" i="22" a="1"/>
  <c r="BG200" i="19" a="1"/>
  <c r="BE198" i="19" a="1"/>
  <c r="BE40" i="19" a="1"/>
  <c r="BG78" i="19" a="1"/>
  <c r="BG135" i="19" a="1"/>
  <c r="BG147" i="19" a="1"/>
  <c r="BG172" i="22" a="1"/>
  <c r="BE202" i="22" a="1"/>
  <c r="BE194" i="19" a="1"/>
  <c r="BE164" i="22" a="1"/>
  <c r="BE119" i="22" a="1"/>
  <c r="BG107" i="19" a="1"/>
  <c r="BE75" i="22" a="1"/>
  <c r="BG92" i="19" a="1"/>
  <c r="BE38" i="22" a="1"/>
  <c r="BG27" i="22" a="1"/>
  <c r="BE130" i="19" a="1"/>
  <c r="BG183" i="19" a="1"/>
  <c r="BE197" i="22" a="1"/>
  <c r="BG120" i="19" a="1"/>
  <c r="BG202" i="22" a="1"/>
  <c r="BG72" i="19" a="1"/>
  <c r="BE186" i="22" a="1"/>
  <c r="BG29" i="22" a="1"/>
  <c r="BE41" i="22" a="1"/>
  <c r="BG174" i="22" a="1"/>
  <c r="BE31" i="22" a="1"/>
  <c r="BE114" i="22" a="1"/>
  <c r="BE170" i="19" a="1"/>
  <c r="BE50" i="19" a="1"/>
  <c r="BG20" i="19" a="1"/>
  <c r="BG156" i="22" a="1"/>
  <c r="BG97" i="22" a="1"/>
  <c r="BE207" i="22" a="1"/>
  <c r="BE93" i="22" a="1"/>
  <c r="BG164" i="22" a="1"/>
  <c r="BE103" i="19" a="1"/>
  <c r="BG181" i="22" a="1"/>
  <c r="BG189" i="19" a="1"/>
  <c r="BE86" i="19" a="1"/>
  <c r="BE147" i="19" a="1"/>
  <c r="BG30" i="19" a="1"/>
  <c r="BG157" i="19" a="1"/>
  <c r="BG85" i="22" a="1"/>
  <c r="BG93" i="19" a="1"/>
  <c r="BE32" i="19" a="1"/>
  <c r="BG201" i="22" a="1"/>
  <c r="BE142" i="22" a="1"/>
  <c r="BG13" i="19" a="1"/>
  <c r="BG134" i="22" a="1"/>
  <c r="BE14" i="22" a="1"/>
  <c r="BE148" i="19" a="1"/>
  <c r="BG98" i="19" a="1"/>
  <c r="BE52" i="22" a="1"/>
  <c r="BG31" i="22" a="1"/>
  <c r="BE96" i="19" a="1"/>
  <c r="BE30" i="22" a="1"/>
  <c r="BG180" i="19" a="1"/>
  <c r="BG68" i="22" a="1"/>
  <c r="BE153" i="19" a="1"/>
  <c r="BE201" i="22" a="1"/>
  <c r="BE95" i="22" a="1"/>
  <c r="BG177" i="19" a="1"/>
  <c r="BE185" i="19" a="1"/>
  <c r="BE131" i="19" a="1"/>
  <c r="BG82" i="19" a="1"/>
  <c r="BG117" i="22" a="1"/>
  <c r="BG119" i="19" a="1"/>
  <c r="BE208" i="19" a="1"/>
  <c r="BG159" i="19" a="1"/>
  <c r="BE23" i="19" a="1"/>
  <c r="BE145" i="19" a="1"/>
  <c r="BE73" i="22" a="1"/>
  <c r="BG77" i="22" a="1"/>
  <c r="BE87" i="22" a="1"/>
  <c r="F3" i="31" a="1"/>
  <c r="BE171" i="19" a="1"/>
  <c r="BG89" i="22" a="1"/>
  <c r="BG143" i="22" a="1"/>
  <c r="BE90" i="22" a="1"/>
  <c r="BG163" i="22" a="1"/>
  <c r="BG80" i="22" a="1"/>
  <c r="BG53" i="22" a="1"/>
  <c r="BE21" i="19" a="1"/>
  <c r="BE141" i="19" a="1"/>
  <c r="BE39" i="22" a="1"/>
  <c r="BE14" i="19" a="1"/>
  <c r="BE29" i="19" a="1"/>
  <c r="BE157" i="22" a="1"/>
  <c r="BG93" i="22" a="1"/>
  <c r="BE80" i="22" a="1"/>
  <c r="BE144" i="19" a="1"/>
  <c r="BE102" i="19" a="1"/>
  <c r="BG52" i="22" a="1"/>
  <c r="BG187" i="19" a="1"/>
  <c r="BE176" i="19" a="1"/>
  <c r="BE101" i="22" a="1"/>
  <c r="BE27" i="19" a="1"/>
  <c r="BG143" i="19" a="1"/>
  <c r="BG142" i="22" a="1"/>
  <c r="BE32" i="22" a="1"/>
  <c r="BG171" i="19" a="1"/>
  <c r="BE128" i="19" a="1"/>
  <c r="BG161" i="22" a="1"/>
  <c r="BE81" i="22" a="1"/>
  <c r="BG194" i="19" a="1"/>
  <c r="BG67" i="22" a="1"/>
  <c r="BE63" i="19" a="1"/>
  <c r="BG25" i="22" a="1"/>
  <c r="BG105" i="19" a="1"/>
  <c r="BE85" i="22" a="1"/>
  <c r="BG209" i="19" a="1"/>
  <c r="BE138" i="22" a="1"/>
  <c r="BG210" i="22" a="1"/>
  <c r="BE133" i="19" a="1"/>
  <c r="E3" i="31" a="1"/>
  <c r="BG11" i="19" a="1"/>
  <c r="BG175" i="22" a="1"/>
  <c r="BE19" i="22" a="1"/>
  <c r="BG49" i="19" a="1"/>
  <c r="BE196" i="22" a="1"/>
  <c r="BE163" i="22" a="1"/>
  <c r="BG161" i="19" a="1"/>
  <c r="BE149" i="19" a="1"/>
  <c r="BG92" i="22" a="1"/>
  <c r="BE152" i="22" a="1"/>
  <c r="BG97" i="19" a="1"/>
  <c r="BG207" i="22" a="1"/>
  <c r="BG199" i="22" a="1"/>
  <c r="BG77" i="19" a="1"/>
  <c r="BG154" i="22" a="1"/>
  <c r="BG121" i="22" a="1"/>
  <c r="BG121" i="22" l="1"/>
  <c r="BG154" i="22"/>
  <c r="BG77" i="19"/>
  <c r="BG199" i="22"/>
  <c r="BG207" i="22"/>
  <c r="BG97" i="19"/>
  <c r="BE152" i="22"/>
  <c r="BF152" i="22" s="1"/>
  <c r="BG92" i="22"/>
  <c r="BE149" i="19"/>
  <c r="BF149" i="19" s="1"/>
  <c r="BG161" i="19"/>
  <c r="BE163" i="22"/>
  <c r="BF163" i="22" s="1"/>
  <c r="BE196" i="22"/>
  <c r="BF196" i="22" s="1"/>
  <c r="BG49" i="19"/>
  <c r="BE19" i="22"/>
  <c r="BF19" i="22" s="1"/>
  <c r="BG175" i="22"/>
  <c r="BG11" i="19"/>
  <c r="E3" i="31"/>
  <c r="BE133" i="19"/>
  <c r="BF133" i="19" s="1"/>
  <c r="BG210" i="22"/>
  <c r="BE138" i="22"/>
  <c r="BF138" i="22" s="1"/>
  <c r="BG209" i="19"/>
  <c r="BE85" i="22"/>
  <c r="BF85" i="22" s="1"/>
  <c r="BG105" i="19"/>
  <c r="BG25" i="22"/>
  <c r="BE63" i="19"/>
  <c r="BF63" i="19" s="1"/>
  <c r="BG67" i="22"/>
  <c r="BG194" i="19"/>
  <c r="BE81" i="22"/>
  <c r="BF81" i="22" s="1"/>
  <c r="BG161" i="22"/>
  <c r="BE128" i="19"/>
  <c r="BF128" i="19" s="1"/>
  <c r="BG171" i="19"/>
  <c r="BE32" i="22"/>
  <c r="BF32" i="22" s="1"/>
  <c r="BG142" i="22"/>
  <c r="BG143" i="19"/>
  <c r="BE27" i="19"/>
  <c r="BF27" i="19" s="1"/>
  <c r="BE101" i="22"/>
  <c r="BF101" i="22" s="1"/>
  <c r="BE176" i="19"/>
  <c r="BF176" i="19" s="1"/>
  <c r="BG187" i="19"/>
  <c r="BG52" i="22"/>
  <c r="BE102" i="19"/>
  <c r="BF102" i="19" s="1"/>
  <c r="BE144" i="19"/>
  <c r="BF144" i="19" s="1"/>
  <c r="BE80" i="22"/>
  <c r="BF80" i="22" s="1"/>
  <c r="BG93" i="22"/>
  <c r="BE157" i="22"/>
  <c r="BF157" i="22" s="1"/>
  <c r="BE29" i="19"/>
  <c r="BF29" i="19" s="1"/>
  <c r="BE14" i="19"/>
  <c r="BF14" i="19" s="1"/>
  <c r="BE39" i="22"/>
  <c r="BF39" i="22" s="1"/>
  <c r="BE141" i="19"/>
  <c r="BF141" i="19" s="1"/>
  <c r="BE21" i="19"/>
  <c r="BF21" i="19" s="1"/>
  <c r="BG53" i="22"/>
  <c r="BG80" i="22"/>
  <c r="BG163" i="22"/>
  <c r="BE90" i="22"/>
  <c r="BF90" i="22" s="1"/>
  <c r="BG143" i="22"/>
  <c r="BG89" i="22"/>
  <c r="BE171" i="19"/>
  <c r="BF171" i="19" s="1"/>
  <c r="F3" i="31"/>
  <c r="BE87" i="22"/>
  <c r="BF87" i="22" s="1"/>
  <c r="BG77" i="22"/>
  <c r="BE73" i="22"/>
  <c r="BF73" i="22" s="1"/>
  <c r="BE145" i="19"/>
  <c r="BF145" i="19" s="1"/>
  <c r="BE23" i="19"/>
  <c r="BF23" i="19" s="1"/>
  <c r="BG159" i="19"/>
  <c r="BE208" i="19"/>
  <c r="BF208" i="19" s="1"/>
  <c r="BG119" i="19"/>
  <c r="BG117" i="22"/>
  <c r="BG82" i="19"/>
  <c r="BE131" i="19"/>
  <c r="BF131" i="19" s="1"/>
  <c r="BE185" i="19"/>
  <c r="BF185" i="19" s="1"/>
  <c r="BG177" i="19"/>
  <c r="BE95" i="22"/>
  <c r="BF95" i="22" s="1"/>
  <c r="BE201" i="22"/>
  <c r="BF201" i="22" s="1"/>
  <c r="BE153" i="19"/>
  <c r="BF153" i="19" s="1"/>
  <c r="BG68" i="22"/>
  <c r="BG180" i="19"/>
  <c r="BE30" i="22"/>
  <c r="BF30" i="22" s="1"/>
  <c r="BE96" i="19"/>
  <c r="BF96" i="19" s="1"/>
  <c r="BG31" i="22"/>
  <c r="BE52" i="22"/>
  <c r="BF52" i="22" s="1"/>
  <c r="BG98" i="19"/>
  <c r="BE148" i="19"/>
  <c r="BF148" i="19" s="1"/>
  <c r="BE14" i="22"/>
  <c r="BF14" i="22" s="1"/>
  <c r="BG134" i="22"/>
  <c r="BG13" i="19"/>
  <c r="BE142" i="22"/>
  <c r="BF142" i="22" s="1"/>
  <c r="BG201" i="22"/>
  <c r="BE32" i="19"/>
  <c r="BF32" i="19" s="1"/>
  <c r="BG93" i="19"/>
  <c r="BG85" i="22"/>
  <c r="BG157" i="19"/>
  <c r="BG30" i="19"/>
  <c r="BE147" i="19"/>
  <c r="BF147" i="19" s="1"/>
  <c r="BE86" i="19"/>
  <c r="BF86" i="19" s="1"/>
  <c r="BG189" i="19"/>
  <c r="BG181" i="22"/>
  <c r="BE103" i="19"/>
  <c r="BF103" i="19" s="1"/>
  <c r="BG164" i="22"/>
  <c r="BE93" i="22"/>
  <c r="BF93" i="22" s="1"/>
  <c r="BE207" i="22"/>
  <c r="BF207" i="22" s="1"/>
  <c r="BG97" i="22"/>
  <c r="BG156" i="22"/>
  <c r="BG20" i="19"/>
  <c r="BE50" i="19"/>
  <c r="BF50" i="19" s="1"/>
  <c r="BE170" i="19"/>
  <c r="BF170" i="19" s="1"/>
  <c r="BE114" i="22"/>
  <c r="BF114" i="22" s="1"/>
  <c r="BE31" i="22"/>
  <c r="BF31" i="22" s="1"/>
  <c r="BG174" i="22"/>
  <c r="BE41" i="22"/>
  <c r="BF41" i="22" s="1"/>
  <c r="BG29" i="22"/>
  <c r="BE186" i="22"/>
  <c r="BF186" i="22" s="1"/>
  <c r="BG72" i="19"/>
  <c r="BG202" i="22"/>
  <c r="BG120" i="19"/>
  <c r="BE197" i="22"/>
  <c r="BF197" i="22" s="1"/>
  <c r="BG183" i="19"/>
  <c r="BE130" i="19"/>
  <c r="BF130" i="19" s="1"/>
  <c r="BG27" i="22"/>
  <c r="BE38" i="22"/>
  <c r="BF38" i="22" s="1"/>
  <c r="BG92" i="19"/>
  <c r="BE75" i="22"/>
  <c r="BF75" i="22" s="1"/>
  <c r="BG107" i="19"/>
  <c r="BE119" i="22"/>
  <c r="BF119" i="22" s="1"/>
  <c r="BE164" i="22"/>
  <c r="BF164" i="22" s="1"/>
  <c r="BE194" i="19"/>
  <c r="BF194" i="19" s="1"/>
  <c r="BE202" i="22"/>
  <c r="BF202" i="22" s="1"/>
  <c r="BG172" i="22"/>
  <c r="BG147" i="19"/>
  <c r="BG135" i="19"/>
  <c r="BG78" i="19"/>
  <c r="BE40" i="19"/>
  <c r="BF40" i="19" s="1"/>
  <c r="BE198" i="19"/>
  <c r="BF198" i="19" s="1"/>
  <c r="BG200" i="19"/>
  <c r="BG204" i="22"/>
  <c r="BE103" i="22"/>
  <c r="BF103" i="22" s="1"/>
  <c r="BG178" i="19"/>
  <c r="BG156" i="19"/>
  <c r="BE74" i="22"/>
  <c r="BF74" i="22" s="1"/>
  <c r="BG95" i="22"/>
  <c r="BE127" i="22"/>
  <c r="BF127" i="22" s="1"/>
  <c r="BE42" i="19"/>
  <c r="BF42" i="19" s="1"/>
  <c r="BE64" i="19"/>
  <c r="BF64" i="19" s="1"/>
  <c r="BG125" i="19"/>
  <c r="BG180" i="22"/>
  <c r="BG190" i="22"/>
  <c r="BE78" i="22"/>
  <c r="BF78" i="22" s="1"/>
  <c r="BG98" i="22"/>
  <c r="BG41" i="22"/>
  <c r="BE40" i="22"/>
  <c r="BF40" i="22" s="1"/>
  <c r="BG167" i="22"/>
  <c r="BE184" i="22"/>
  <c r="BF184" i="22" s="1"/>
  <c r="BE181" i="19"/>
  <c r="BF181" i="19" s="1"/>
  <c r="BG83" i="19"/>
  <c r="BG142" i="19"/>
  <c r="BE66" i="19"/>
  <c r="BF66" i="19" s="1"/>
  <c r="BG45" i="19"/>
  <c r="BG150" i="19"/>
  <c r="BE205" i="22"/>
  <c r="BF205" i="22" s="1"/>
  <c r="BE124" i="19"/>
  <c r="BF124" i="19" s="1"/>
  <c r="BE89" i="22"/>
  <c r="BF89" i="22" s="1"/>
  <c r="BE128" i="22"/>
  <c r="BF128" i="22" s="1"/>
  <c r="BG21" i="19"/>
  <c r="BE155" i="22"/>
  <c r="BF155" i="22" s="1"/>
  <c r="BG203" i="22"/>
  <c r="BG172" i="19"/>
  <c r="BE70" i="19"/>
  <c r="BF70" i="19" s="1"/>
  <c r="BG155" i="19"/>
  <c r="BG191" i="22"/>
  <c r="BG129" i="22"/>
  <c r="BG186" i="22"/>
  <c r="BG79" i="19"/>
  <c r="BE140" i="22"/>
  <c r="BF140" i="22" s="1"/>
  <c r="BE160" i="19"/>
  <c r="BF160" i="19" s="1"/>
  <c r="BE116" i="19"/>
  <c r="BF116" i="19" s="1"/>
  <c r="BE44" i="22"/>
  <c r="BF44" i="22" s="1"/>
  <c r="BG113" i="19"/>
  <c r="BG209" i="22"/>
  <c r="BE171" i="22"/>
  <c r="BF171" i="22" s="1"/>
  <c r="BE77" i="19"/>
  <c r="BF77" i="19" s="1"/>
  <c r="BE199" i="22"/>
  <c r="BF199" i="22" s="1"/>
  <c r="BG193" i="19"/>
  <c r="BG38" i="22"/>
  <c r="BG192" i="22"/>
  <c r="BE104" i="19"/>
  <c r="BF104" i="19" s="1"/>
  <c r="BG15" i="19"/>
  <c r="BG186" i="19"/>
  <c r="BE165" i="22"/>
  <c r="BF165" i="22" s="1"/>
  <c r="BE179" i="19"/>
  <c r="BF179" i="19" s="1"/>
  <c r="BG43" i="19"/>
  <c r="BE163" i="19"/>
  <c r="BF163" i="19" s="1"/>
  <c r="BE159" i="22"/>
  <c r="BF159" i="22" s="1"/>
  <c r="BE51" i="19"/>
  <c r="BF51" i="19" s="1"/>
  <c r="BE59" i="22"/>
  <c r="BF59" i="22" s="1"/>
  <c r="BG153" i="22"/>
  <c r="BG74" i="22"/>
  <c r="BE173" i="22"/>
  <c r="BF173" i="22" s="1"/>
  <c r="BE37" i="22"/>
  <c r="BF37" i="22" s="1"/>
  <c r="BG85" i="19"/>
  <c r="BE137" i="22"/>
  <c r="BF137" i="22" s="1"/>
  <c r="BE23" i="22"/>
  <c r="BF23" i="22" s="1"/>
  <c r="BE131" i="22"/>
  <c r="BF131" i="22" s="1"/>
  <c r="BG32" i="22"/>
  <c r="BE61" i="19"/>
  <c r="BF61" i="19" s="1"/>
  <c r="BE158" i="19"/>
  <c r="BF158" i="19" s="1"/>
  <c r="BG74" i="19"/>
  <c r="BE38" i="19"/>
  <c r="BF38" i="19" s="1"/>
  <c r="BE180" i="22"/>
  <c r="BF180" i="22" s="1"/>
  <c r="BE92" i="19"/>
  <c r="BF92" i="19" s="1"/>
  <c r="BE22" i="22"/>
  <c r="BF22" i="22" s="1"/>
  <c r="BG56" i="19"/>
  <c r="BG20" i="22"/>
  <c r="BE88" i="22"/>
  <c r="BF88" i="22" s="1"/>
  <c r="BE72" i="22"/>
  <c r="BF72" i="22" s="1"/>
  <c r="BG174" i="19"/>
  <c r="BE206" i="22"/>
  <c r="BF206" i="22" s="1"/>
  <c r="BG110" i="19"/>
  <c r="BE105" i="22"/>
  <c r="BF105" i="22" s="1"/>
  <c r="BG120" i="22"/>
  <c r="BG169" i="19"/>
  <c r="BG84" i="19"/>
  <c r="BG14" i="19"/>
  <c r="BG128" i="22"/>
  <c r="BE121" i="19"/>
  <c r="BF121" i="19" s="1"/>
  <c r="BE192" i="19"/>
  <c r="BF192" i="19" s="1"/>
  <c r="BE64" i="22"/>
  <c r="BF64" i="22" s="1"/>
  <c r="BE110" i="22"/>
  <c r="BF110" i="22" s="1"/>
  <c r="BG61" i="22"/>
  <c r="BE138" i="19"/>
  <c r="BF138" i="19" s="1"/>
  <c r="BE203" i="19"/>
  <c r="BF203" i="19" s="1"/>
  <c r="BG30" i="22"/>
  <c r="BE94" i="22"/>
  <c r="BF94" i="22" s="1"/>
  <c r="BE88" i="19"/>
  <c r="BF88" i="19" s="1"/>
  <c r="BE129" i="22"/>
  <c r="BF129" i="22" s="1"/>
  <c r="BE201" i="19"/>
  <c r="BF201" i="19" s="1"/>
  <c r="BE12" i="19"/>
  <c r="BF12" i="19" s="1"/>
  <c r="BE36" i="19"/>
  <c r="BF36" i="19" s="1"/>
  <c r="BE117" i="22"/>
  <c r="BF117" i="22" s="1"/>
  <c r="BE172" i="22"/>
  <c r="BF172" i="22" s="1"/>
  <c r="BG40" i="22"/>
  <c r="BE17" i="19"/>
  <c r="BF17" i="19" s="1"/>
  <c r="BG170" i="19"/>
  <c r="BG126" i="19"/>
  <c r="BE146" i="19"/>
  <c r="BF146" i="19" s="1"/>
  <c r="BE177" i="22"/>
  <c r="BF177" i="22" s="1"/>
  <c r="BE49" i="19"/>
  <c r="BF49" i="19" s="1"/>
  <c r="BE155" i="19"/>
  <c r="BF155" i="19" s="1"/>
  <c r="BE156" i="22"/>
  <c r="BF156" i="22" s="1"/>
  <c r="BG37" i="22"/>
  <c r="BG83" i="22"/>
  <c r="BE149" i="22"/>
  <c r="BF149" i="22" s="1"/>
  <c r="BE196" i="19"/>
  <c r="BF196" i="19" s="1"/>
  <c r="BG198" i="19"/>
  <c r="BG112" i="19"/>
  <c r="BG121" i="19"/>
  <c r="BE174" i="19"/>
  <c r="BF174" i="19" s="1"/>
  <c r="BE105" i="19"/>
  <c r="BF105" i="19" s="1"/>
  <c r="BE17" i="22"/>
  <c r="BF17" i="22" s="1"/>
  <c r="BE189" i="19"/>
  <c r="BF189" i="19" s="1"/>
  <c r="BE150" i="22"/>
  <c r="BF150" i="22" s="1"/>
  <c r="BE134" i="22"/>
  <c r="BF134" i="22" s="1"/>
  <c r="BG208" i="19"/>
  <c r="BG164" i="19"/>
  <c r="BG69" i="22"/>
  <c r="BG11" i="22"/>
  <c r="BG51" i="22"/>
  <c r="BG114" i="19"/>
  <c r="BG165" i="19"/>
  <c r="BE140" i="19"/>
  <c r="BF140" i="19" s="1"/>
  <c r="BG184" i="22"/>
  <c r="BE108" i="19"/>
  <c r="BF108" i="19" s="1"/>
  <c r="BG118" i="19"/>
  <c r="BE162" i="22"/>
  <c r="BF162" i="22" s="1"/>
  <c r="BE67" i="22"/>
  <c r="BF67" i="22" s="1"/>
  <c r="BG36" i="22"/>
  <c r="BG202" i="19"/>
  <c r="BG189" i="22"/>
  <c r="BG162" i="22"/>
  <c r="BE12" i="22"/>
  <c r="BF12" i="22" s="1"/>
  <c r="BE35" i="22"/>
  <c r="BF35" i="22" s="1"/>
  <c r="BG24" i="19"/>
  <c r="BG178" i="22"/>
  <c r="BE106" i="19"/>
  <c r="BF106" i="19" s="1"/>
  <c r="BG148" i="22"/>
  <c r="BE16" i="22"/>
  <c r="BF16" i="22" s="1"/>
  <c r="BE37" i="19"/>
  <c r="BF37" i="19" s="1"/>
  <c r="BE115" i="19"/>
  <c r="BF115" i="19" s="1"/>
  <c r="BE18" i="19"/>
  <c r="BF18" i="19" s="1"/>
  <c r="BG139" i="19"/>
  <c r="BG210" i="19"/>
  <c r="BE204" i="19"/>
  <c r="BF204" i="19" s="1"/>
  <c r="BE84" i="22"/>
  <c r="BF84" i="22" s="1"/>
  <c r="BG84" i="22"/>
  <c r="BG131" i="19"/>
  <c r="BG116" i="19"/>
  <c r="BE186" i="19"/>
  <c r="BF186" i="19" s="1"/>
  <c r="BG76" i="19"/>
  <c r="BE142" i="19"/>
  <c r="BF142" i="19" s="1"/>
  <c r="BE195" i="19"/>
  <c r="BF195" i="19" s="1"/>
  <c r="BE134" i="19"/>
  <c r="BF134" i="19" s="1"/>
  <c r="BE125" i="19"/>
  <c r="BF125" i="19" s="1"/>
  <c r="BG33" i="22"/>
  <c r="BG176" i="19"/>
  <c r="BE59" i="19"/>
  <c r="BF59" i="19" s="1"/>
  <c r="BE107" i="19"/>
  <c r="BF107" i="19" s="1"/>
  <c r="BE148" i="22"/>
  <c r="BF148" i="22" s="1"/>
  <c r="BG129" i="19"/>
  <c r="BE68" i="19"/>
  <c r="BF68" i="19" s="1"/>
  <c r="BE124" i="22"/>
  <c r="BF124" i="22" s="1"/>
  <c r="BE123" i="19"/>
  <c r="BF123" i="19" s="1"/>
  <c r="BE150" i="19"/>
  <c r="BF150" i="19" s="1"/>
  <c r="BG199" i="19"/>
  <c r="BG197" i="22"/>
  <c r="BE79" i="22"/>
  <c r="BF79" i="22" s="1"/>
  <c r="BG23" i="19"/>
  <c r="BG124" i="22"/>
  <c r="BG141" i="22"/>
  <c r="BG38" i="19"/>
  <c r="BE100" i="22"/>
  <c r="BF100" i="22" s="1"/>
  <c r="BG196" i="19"/>
  <c r="BG18" i="22"/>
  <c r="BE15" i="19"/>
  <c r="BF15" i="19" s="1"/>
  <c r="BG62" i="19"/>
  <c r="BG198" i="22"/>
  <c r="BE49" i="22"/>
  <c r="BF49" i="22" s="1"/>
  <c r="BE97" i="22"/>
  <c r="BF97" i="22" s="1"/>
  <c r="BG53" i="19"/>
  <c r="BG87" i="19"/>
  <c r="BE181" i="22"/>
  <c r="BF181" i="22" s="1"/>
  <c r="BG37" i="19"/>
  <c r="BG106" i="19"/>
  <c r="E2" i="31"/>
  <c r="BE31" i="19"/>
  <c r="BF31" i="19" s="1"/>
  <c r="BE194" i="22"/>
  <c r="BF194" i="22" s="1"/>
  <c r="BE65" i="22"/>
  <c r="BF65" i="22" s="1"/>
  <c r="BG64" i="22"/>
  <c r="BG182" i="22"/>
  <c r="BE118" i="22"/>
  <c r="BF118" i="22" s="1"/>
  <c r="BE48" i="19"/>
  <c r="BF48" i="19" s="1"/>
  <c r="BG75" i="19"/>
  <c r="BE69" i="22"/>
  <c r="BF69" i="22" s="1"/>
  <c r="BG123" i="19"/>
  <c r="BG205" i="22"/>
  <c r="BE119" i="19"/>
  <c r="BF119" i="19" s="1"/>
  <c r="BE53" i="22"/>
  <c r="BF53" i="22" s="1"/>
  <c r="BG27" i="19"/>
  <c r="BE112" i="19"/>
  <c r="BF112" i="19" s="1"/>
  <c r="BE39" i="19"/>
  <c r="BF39" i="19" s="1"/>
  <c r="BE18" i="22"/>
  <c r="BF18" i="22" s="1"/>
  <c r="BE99" i="22"/>
  <c r="BF99" i="22" s="1"/>
  <c r="BG141" i="19"/>
  <c r="BE28" i="19"/>
  <c r="BF28" i="19" s="1"/>
  <c r="BE25" i="22"/>
  <c r="BF25" i="22" s="1"/>
  <c r="BG203" i="19"/>
  <c r="BG137" i="22"/>
  <c r="BG40" i="19"/>
  <c r="BE71" i="19"/>
  <c r="BF71" i="19" s="1"/>
  <c r="BE20" i="19"/>
  <c r="BF20" i="19" s="1"/>
  <c r="BG67" i="19"/>
  <c r="BE25" i="19"/>
  <c r="BF25" i="19" s="1"/>
  <c r="BE11" i="19"/>
  <c r="BF11" i="19" s="1"/>
  <c r="BG73" i="22"/>
  <c r="BG66" i="22"/>
  <c r="BG146" i="22"/>
  <c r="BG100" i="19"/>
  <c r="BG152" i="22"/>
  <c r="BE34" i="19"/>
  <c r="BF34" i="19" s="1"/>
  <c r="BE170" i="22"/>
  <c r="BF170" i="22" s="1"/>
  <c r="BG192" i="19"/>
  <c r="BE85" i="19"/>
  <c r="BF85" i="19" s="1"/>
  <c r="BG136" i="22"/>
  <c r="BG122" i="19"/>
  <c r="BG109" i="19"/>
  <c r="BE165" i="19"/>
  <c r="BF165" i="19" s="1"/>
  <c r="BG103" i="19"/>
  <c r="BE108" i="22"/>
  <c r="BF108" i="22" s="1"/>
  <c r="BE33" i="19"/>
  <c r="BF33" i="19" s="1"/>
  <c r="BG47" i="22"/>
  <c r="BE202" i="19"/>
  <c r="BF202" i="19" s="1"/>
  <c r="BG185" i="22"/>
  <c r="BE187" i="19"/>
  <c r="BF187" i="19" s="1"/>
  <c r="BE60" i="22"/>
  <c r="BF60" i="22" s="1"/>
  <c r="BE198" i="22"/>
  <c r="BF198" i="22" s="1"/>
  <c r="BE132" i="22"/>
  <c r="BF132" i="22" s="1"/>
  <c r="BE35" i="19"/>
  <c r="BF35" i="19" s="1"/>
  <c r="BG26" i="19"/>
  <c r="BE160" i="22"/>
  <c r="BF160" i="22" s="1"/>
  <c r="BE195" i="22"/>
  <c r="BF195" i="22" s="1"/>
  <c r="BE129" i="19"/>
  <c r="BF129" i="19" s="1"/>
  <c r="BE41" i="19"/>
  <c r="BF41" i="19" s="1"/>
  <c r="BG66" i="19"/>
  <c r="BE91" i="19"/>
  <c r="BF91" i="19" s="1"/>
  <c r="BG208" i="22"/>
  <c r="BG130" i="19"/>
  <c r="BG184" i="19"/>
  <c r="BE36" i="22"/>
  <c r="BF36" i="22" s="1"/>
  <c r="BE104" i="22"/>
  <c r="BF104" i="22" s="1"/>
  <c r="BE187" i="22"/>
  <c r="BF187" i="22" s="1"/>
  <c r="BG183" i="22"/>
  <c r="BE153" i="22"/>
  <c r="BF153" i="22" s="1"/>
  <c r="BE179" i="22"/>
  <c r="BF179" i="22" s="1"/>
  <c r="BG197" i="19"/>
  <c r="BG16" i="19"/>
  <c r="BE30" i="19"/>
  <c r="BF30" i="19" s="1"/>
  <c r="BE77" i="22"/>
  <c r="BF77" i="22" s="1"/>
  <c r="BE132" i="19"/>
  <c r="BF132" i="19" s="1"/>
  <c r="BE102" i="22"/>
  <c r="BF102" i="22" s="1"/>
  <c r="BG144" i="19"/>
  <c r="BE81" i="19"/>
  <c r="BF81" i="19" s="1"/>
  <c r="BE68" i="22"/>
  <c r="BF68" i="22" s="1"/>
  <c r="BE207" i="19"/>
  <c r="BF207" i="19" s="1"/>
  <c r="BE47" i="22"/>
  <c r="BF47" i="22" s="1"/>
  <c r="BE97" i="19"/>
  <c r="BF97" i="19" s="1"/>
  <c r="BG179" i="22"/>
  <c r="BG154" i="19"/>
  <c r="BE192" i="22"/>
  <c r="BF192" i="22" s="1"/>
  <c r="BG81" i="19"/>
  <c r="BG99" i="22"/>
  <c r="BE151" i="22"/>
  <c r="BF151" i="22" s="1"/>
  <c r="BE209" i="19"/>
  <c r="BF209" i="19" s="1"/>
  <c r="BG82" i="22"/>
  <c r="BG43" i="22"/>
  <c r="BE169" i="22"/>
  <c r="BF169" i="22" s="1"/>
  <c r="BG166" i="19"/>
  <c r="BG95" i="19"/>
  <c r="BE46" i="22"/>
  <c r="BF46" i="22" s="1"/>
  <c r="BE167" i="22"/>
  <c r="BF167" i="22" s="1"/>
  <c r="BE19" i="19"/>
  <c r="BF19" i="19" s="1"/>
  <c r="BG101" i="19"/>
  <c r="BE180" i="19"/>
  <c r="BF180" i="19" s="1"/>
  <c r="BE210" i="22"/>
  <c r="BF210" i="22" s="1"/>
  <c r="BE91" i="22"/>
  <c r="BF91" i="22" s="1"/>
  <c r="BG168" i="19"/>
  <c r="BG16" i="22"/>
  <c r="BG187" i="22"/>
  <c r="BE154" i="22"/>
  <c r="BF154" i="22" s="1"/>
  <c r="BE13" i="19"/>
  <c r="BF13" i="19" s="1"/>
  <c r="BG117" i="19"/>
  <c r="BG158" i="22"/>
  <c r="BG58" i="19"/>
  <c r="F2" i="31"/>
  <c r="BE72" i="19"/>
  <c r="BF72" i="19" s="1"/>
  <c r="BE92" i="22"/>
  <c r="BF92" i="22" s="1"/>
  <c r="BE183" i="22"/>
  <c r="BF183" i="22" s="1"/>
  <c r="BE83" i="22"/>
  <c r="BF83" i="22" s="1"/>
  <c r="BG107" i="22"/>
  <c r="BG88" i="22"/>
  <c r="BG17" i="19"/>
  <c r="BE27" i="22"/>
  <c r="BF27" i="22" s="1"/>
  <c r="BG90" i="22"/>
  <c r="BE48" i="22"/>
  <c r="BF48" i="22" s="1"/>
  <c r="BG42" i="22"/>
  <c r="BG44" i="22"/>
  <c r="BG31" i="19"/>
  <c r="BG90" i="19"/>
  <c r="BG73" i="19"/>
  <c r="BE76" i="22"/>
  <c r="BF76" i="22" s="1"/>
  <c r="BG71" i="19"/>
  <c r="BE54" i="19"/>
  <c r="BF54" i="19" s="1"/>
  <c r="BE70" i="22"/>
  <c r="BF70" i="22" s="1"/>
  <c r="BG47" i="19"/>
  <c r="BG39" i="22"/>
  <c r="BG130" i="22"/>
  <c r="BE82" i="22"/>
  <c r="BF82" i="22" s="1"/>
  <c r="BG75" i="22"/>
  <c r="BE98" i="22"/>
  <c r="BF98" i="22" s="1"/>
  <c r="BE69" i="19"/>
  <c r="BF69" i="19" s="1"/>
  <c r="BE63" i="22"/>
  <c r="BF63" i="22" s="1"/>
  <c r="BE158" i="22"/>
  <c r="BF158" i="22" s="1"/>
  <c r="BG32" i="19"/>
  <c r="BG205" i="19"/>
  <c r="BE62" i="19"/>
  <c r="BF62" i="19" s="1"/>
  <c r="BE161" i="22"/>
  <c r="BF161" i="22" s="1"/>
  <c r="BG111" i="22"/>
  <c r="BG179" i="19"/>
  <c r="BE60" i="19"/>
  <c r="BF60" i="19" s="1"/>
  <c r="BE98" i="19"/>
  <c r="BF98" i="19" s="1"/>
  <c r="BE133" i="22"/>
  <c r="BF133" i="22" s="1"/>
  <c r="BE73" i="19"/>
  <c r="BF73" i="19" s="1"/>
  <c r="BG176" i="22"/>
  <c r="BG18" i="19"/>
  <c r="BG26" i="22"/>
  <c r="BE176" i="22"/>
  <c r="BF176" i="22" s="1"/>
  <c r="BE20" i="22"/>
  <c r="BF20" i="22" s="1"/>
  <c r="BE57" i="22"/>
  <c r="BF57" i="22" s="1"/>
  <c r="BG22" i="22"/>
  <c r="BE66" i="22"/>
  <c r="BF66" i="22" s="1"/>
  <c r="BG28" i="22"/>
  <c r="BG137" i="19"/>
  <c r="BE114" i="19"/>
  <c r="BF114" i="19" s="1"/>
  <c r="BG103" i="22"/>
  <c r="BG135" i="22"/>
  <c r="BE143" i="22"/>
  <c r="BF143" i="22" s="1"/>
  <c r="BG115" i="22"/>
  <c r="BE189" i="22"/>
  <c r="BF189" i="22" s="1"/>
  <c r="BE13" i="22"/>
  <c r="BF13" i="22" s="1"/>
  <c r="BG22" i="19"/>
  <c r="BG28" i="19"/>
  <c r="BG41" i="19"/>
  <c r="BE139" i="22"/>
  <c r="BF139" i="22" s="1"/>
  <c r="BG57" i="19"/>
  <c r="BG115" i="19"/>
  <c r="BE34" i="22"/>
  <c r="BF34" i="22" s="1"/>
  <c r="BG101" i="22"/>
  <c r="BG80" i="19"/>
  <c r="BE193" i="19"/>
  <c r="BF193" i="19" s="1"/>
  <c r="BG21" i="22"/>
  <c r="BG157" i="22"/>
  <c r="BG86" i="22"/>
  <c r="BE135" i="22"/>
  <c r="BF135" i="22" s="1"/>
  <c r="BG191" i="19"/>
  <c r="BG170" i="22"/>
  <c r="BG148" i="19"/>
  <c r="BE56" i="19"/>
  <c r="BF56" i="19" s="1"/>
  <c r="BG91" i="19"/>
  <c r="BG188" i="19"/>
  <c r="BE122" i="22"/>
  <c r="BF122" i="22" s="1"/>
  <c r="BE154" i="19"/>
  <c r="BF154" i="19" s="1"/>
  <c r="BE74" i="19"/>
  <c r="BF74" i="19" s="1"/>
  <c r="BE164" i="19"/>
  <c r="BF164" i="19" s="1"/>
  <c r="BG24" i="22"/>
  <c r="BG78" i="22"/>
  <c r="BE94" i="19"/>
  <c r="BF94" i="19" s="1"/>
  <c r="BE147" i="22"/>
  <c r="BF147" i="22" s="1"/>
  <c r="BE26" i="19"/>
  <c r="BF26" i="19" s="1"/>
  <c r="BG206" i="19"/>
  <c r="BG195" i="19"/>
  <c r="BE26" i="22"/>
  <c r="BF26" i="22" s="1"/>
  <c r="BG59" i="19"/>
  <c r="BG132" i="22"/>
  <c r="BG12" i="19"/>
  <c r="BE45" i="19"/>
  <c r="BF45" i="19" s="1"/>
  <c r="BE11" i="22"/>
  <c r="BF11" i="22" s="1"/>
  <c r="BG19" i="19"/>
  <c r="BE57" i="19"/>
  <c r="BF57" i="19" s="1"/>
  <c r="BE200" i="22"/>
  <c r="BF200" i="22" s="1"/>
  <c r="BE24" i="22"/>
  <c r="BF24" i="22" s="1"/>
  <c r="BG34" i="22"/>
  <c r="BE188" i="22"/>
  <c r="BF188" i="22" s="1"/>
  <c r="BE182" i="22"/>
  <c r="BF182" i="22" s="1"/>
  <c r="BE191" i="22"/>
  <c r="BF191" i="22" s="1"/>
  <c r="BG64" i="19"/>
  <c r="BG25" i="19"/>
  <c r="BE45" i="22"/>
  <c r="BF45" i="22" s="1"/>
  <c r="BG63" i="19"/>
  <c r="BE120" i="22"/>
  <c r="BF120" i="22" s="1"/>
  <c r="BG86" i="19"/>
  <c r="BG35" i="22"/>
  <c r="BG96" i="22"/>
  <c r="BE152" i="19"/>
  <c r="BF152" i="19" s="1"/>
  <c r="BG144" i="22"/>
  <c r="BE174" i="22"/>
  <c r="BF174" i="22" s="1"/>
  <c r="BE145" i="22"/>
  <c r="BF145" i="22" s="1"/>
  <c r="BG151" i="19"/>
  <c r="BE44" i="19"/>
  <c r="BF44" i="19" s="1"/>
  <c r="BG70" i="19"/>
  <c r="BG48" i="22"/>
  <c r="BG118" i="22"/>
  <c r="BE156" i="19"/>
  <c r="BF156" i="19" s="1"/>
  <c r="BG33" i="19"/>
  <c r="BG136" i="19"/>
  <c r="BE122" i="19"/>
  <c r="BF122" i="19" s="1"/>
  <c r="BG133" i="22"/>
  <c r="BG35" i="19"/>
  <c r="BG12" i="22"/>
  <c r="BG185" i="19"/>
  <c r="BG45" i="22"/>
  <c r="BE79" i="19"/>
  <c r="BF79" i="19" s="1"/>
  <c r="BE80" i="19"/>
  <c r="BF80" i="19" s="1"/>
  <c r="BE33" i="22"/>
  <c r="BF33" i="22" s="1"/>
  <c r="BG108" i="19"/>
  <c r="BG15" i="22"/>
  <c r="BE52" i="19"/>
  <c r="BF52" i="19" s="1"/>
  <c r="BE110" i="19"/>
  <c r="BF110" i="19" s="1"/>
  <c r="BG193" i="22"/>
  <c r="BE62" i="22"/>
  <c r="BF62" i="22" s="1"/>
  <c r="BE208" i="22"/>
  <c r="BF208" i="22" s="1"/>
  <c r="BE111" i="19"/>
  <c r="BF111" i="19" s="1"/>
  <c r="BG112" i="22"/>
  <c r="BE115" i="22"/>
  <c r="BF115" i="22" s="1"/>
  <c r="BE21" i="22"/>
  <c r="BF21" i="22" s="1"/>
  <c r="BG149" i="19"/>
  <c r="BG72" i="22"/>
  <c r="BE125" i="22"/>
  <c r="BF125" i="22" s="1"/>
  <c r="BE107" i="22"/>
  <c r="BF107" i="22" s="1"/>
  <c r="BG162" i="19"/>
  <c r="BG52" i="19"/>
  <c r="BE96" i="22"/>
  <c r="BF96" i="22" s="1"/>
  <c r="BG29" i="19"/>
  <c r="BG104" i="19"/>
  <c r="BG13" i="22"/>
  <c r="BE203" i="22"/>
  <c r="BF203" i="22" s="1"/>
  <c r="BE166" i="19"/>
  <c r="BF166" i="19" s="1"/>
  <c r="BG96" i="19"/>
  <c r="BG49" i="22"/>
  <c r="BG108" i="22"/>
  <c r="BE118" i="19"/>
  <c r="BF118" i="19" s="1"/>
  <c r="BE168" i="22"/>
  <c r="BF168" i="22" s="1"/>
  <c r="BE67" i="19"/>
  <c r="BF67" i="19" s="1"/>
  <c r="BE83" i="19"/>
  <c r="BF83" i="19" s="1"/>
  <c r="BG87" i="22"/>
  <c r="BG50" i="19"/>
  <c r="BG57" i="22"/>
  <c r="BE141" i="22"/>
  <c r="BF141" i="22" s="1"/>
  <c r="BE127" i="19"/>
  <c r="BF127" i="19" s="1"/>
  <c r="BE28" i="22"/>
  <c r="BF28" i="22" s="1"/>
  <c r="BG158" i="19"/>
  <c r="BG46" i="22"/>
  <c r="BG81" i="22"/>
  <c r="BG51" i="19"/>
  <c r="BE86" i="22"/>
  <c r="BF86" i="22" s="1"/>
  <c r="BG17" i="22"/>
  <c r="BE117" i="19"/>
  <c r="BF117" i="19" s="1"/>
  <c r="BG171" i="22"/>
  <c r="BE177" i="19"/>
  <c r="BF177" i="19" s="1"/>
  <c r="BE58" i="22"/>
  <c r="BF58" i="22" s="1"/>
  <c r="BE123" i="22"/>
  <c r="BF123" i="22" s="1"/>
  <c r="BG173" i="22"/>
  <c r="BG150" i="22"/>
  <c r="BG105" i="22"/>
  <c r="BE206" i="19"/>
  <c r="BF206" i="19" s="1"/>
  <c r="BG122" i="22"/>
  <c r="BE50" i="22"/>
  <c r="BF50" i="22" s="1"/>
  <c r="BE84" i="19"/>
  <c r="BF84" i="19" s="1"/>
  <c r="BE169" i="19"/>
  <c r="BF169" i="19" s="1"/>
  <c r="BE42" i="22"/>
  <c r="BF42" i="22" s="1"/>
  <c r="BE178" i="19"/>
  <c r="BF178" i="19" s="1"/>
  <c r="BG54" i="19"/>
  <c r="BE78" i="19"/>
  <c r="BF78" i="19" s="1"/>
  <c r="BE109" i="22"/>
  <c r="BF109" i="22" s="1"/>
  <c r="BE175" i="22"/>
  <c r="BF175" i="22" s="1"/>
  <c r="BG125" i="22"/>
  <c r="BE126" i="19"/>
  <c r="BF126" i="19" s="1"/>
  <c r="BG196" i="22"/>
  <c r="BE22" i="19"/>
  <c r="BF22" i="19" s="1"/>
  <c r="BG131" i="22"/>
  <c r="BG102" i="19"/>
  <c r="BE101" i="19"/>
  <c r="BF101" i="19" s="1"/>
  <c r="BE111" i="22"/>
  <c r="BF111" i="22" s="1"/>
  <c r="BE162" i="19"/>
  <c r="BF162" i="19" s="1"/>
  <c r="BE205" i="19"/>
  <c r="BF205" i="19" s="1"/>
  <c r="BG182" i="19"/>
  <c r="BE159" i="19"/>
  <c r="BF159" i="19" s="1"/>
  <c r="BG134" i="19"/>
  <c r="BG102" i="22"/>
  <c r="BG169" i="22"/>
  <c r="BG127" i="19"/>
  <c r="BE210" i="19"/>
  <c r="BF210" i="19" s="1"/>
  <c r="BE55" i="22"/>
  <c r="BF55" i="22" s="1"/>
  <c r="BG132" i="19"/>
  <c r="BE157" i="19"/>
  <c r="BF157" i="19" s="1"/>
  <c r="BG163" i="19"/>
  <c r="BE175" i="19"/>
  <c r="BF175" i="19" s="1"/>
  <c r="BG124" i="19"/>
  <c r="BE75" i="19"/>
  <c r="BF75" i="19" s="1"/>
  <c r="BG99" i="19"/>
  <c r="BG56" i="22"/>
  <c r="BE58" i="19"/>
  <c r="BF58" i="19" s="1"/>
  <c r="BE199" i="19"/>
  <c r="BF199" i="19" s="1"/>
  <c r="BE146" i="22"/>
  <c r="BF146" i="22" s="1"/>
  <c r="BG165" i="22"/>
  <c r="BE29" i="22"/>
  <c r="BF29" i="22" s="1"/>
  <c r="BE182" i="19"/>
  <c r="BF182" i="19" s="1"/>
  <c r="BE113" i="22"/>
  <c r="BF113" i="22" s="1"/>
  <c r="BE190" i="22"/>
  <c r="BF190" i="22" s="1"/>
  <c r="BG147" i="22"/>
  <c r="BE200" i="19"/>
  <c r="BF200" i="19" s="1"/>
  <c r="BG188" i="22"/>
  <c r="BE166" i="22"/>
  <c r="BF166" i="22" s="1"/>
  <c r="BG60" i="19"/>
  <c r="BG133" i="19"/>
  <c r="BE120" i="19"/>
  <c r="BF120" i="19" s="1"/>
  <c r="BE47" i="19"/>
  <c r="BF47" i="19" s="1"/>
  <c r="BG127" i="22"/>
  <c r="BG48" i="19"/>
  <c r="BG160" i="19"/>
  <c r="BG70" i="22"/>
  <c r="BE53" i="19"/>
  <c r="BF53" i="19" s="1"/>
  <c r="BG123" i="22"/>
  <c r="BG149" i="22"/>
  <c r="BG109" i="22"/>
  <c r="BE136" i="19"/>
  <c r="BF136" i="19" s="1"/>
  <c r="BG113" i="22"/>
  <c r="BE121" i="22"/>
  <c r="BF121" i="22" s="1"/>
  <c r="BG159" i="22"/>
  <c r="BG119" i="22"/>
  <c r="BE197" i="19"/>
  <c r="BF197" i="19" s="1"/>
  <c r="BE116" i="22"/>
  <c r="BF116" i="22" s="1"/>
  <c r="BG145" i="19"/>
  <c r="BE185" i="22"/>
  <c r="BF185" i="22" s="1"/>
  <c r="BG55" i="22"/>
  <c r="BG94" i="22"/>
  <c r="BG167" i="19"/>
  <c r="BG100" i="22"/>
  <c r="BG195" i="22"/>
  <c r="BE43" i="19"/>
  <c r="BF43" i="19" s="1"/>
  <c r="BG63" i="22"/>
  <c r="BE173" i="19"/>
  <c r="BF173" i="19" s="1"/>
  <c r="BG151" i="22"/>
  <c r="BG126" i="22"/>
  <c r="BG110" i="22"/>
  <c r="BE191" i="19"/>
  <c r="BF191" i="19" s="1"/>
  <c r="BG104" i="22"/>
  <c r="BG58" i="22"/>
  <c r="BE143" i="19"/>
  <c r="BF143" i="19" s="1"/>
  <c r="BE55" i="19"/>
  <c r="BF55" i="19" s="1"/>
  <c r="BG166" i="22"/>
  <c r="BG59" i="22"/>
  <c r="BE136" i="22"/>
  <c r="BF136" i="22" s="1"/>
  <c r="BE190" i="19"/>
  <c r="BF190" i="19" s="1"/>
  <c r="BG207" i="19"/>
  <c r="BE193" i="22"/>
  <c r="BF193" i="22" s="1"/>
  <c r="BG175" i="19"/>
  <c r="BE54" i="22"/>
  <c r="BF54" i="22" s="1"/>
  <c r="BE95" i="19"/>
  <c r="BF95" i="19" s="1"/>
  <c r="BG145" i="22"/>
  <c r="BG138" i="19"/>
  <c r="BG140" i="22"/>
  <c r="BE172" i="19"/>
  <c r="BF172" i="19" s="1"/>
  <c r="BG204" i="19"/>
  <c r="BG155" i="22"/>
  <c r="BG200" i="22"/>
  <c r="BE126" i="22"/>
  <c r="BF126" i="22" s="1"/>
  <c r="BE168" i="19"/>
  <c r="BF168" i="19" s="1"/>
  <c r="BG71" i="22"/>
  <c r="BE178" i="22"/>
  <c r="BF178" i="22" s="1"/>
  <c r="BG139" i="22"/>
  <c r="BG19" i="22"/>
  <c r="BG50" i="22"/>
  <c r="BE184" i="19"/>
  <c r="BF184" i="19" s="1"/>
  <c r="BG44" i="19"/>
  <c r="BE106" i="22"/>
  <c r="BF106" i="22" s="1"/>
  <c r="BE43" i="22"/>
  <c r="BF43" i="22" s="1"/>
  <c r="BG153" i="19"/>
  <c r="BG111" i="19"/>
  <c r="BG177" i="22"/>
  <c r="BG61" i="19"/>
  <c r="BG160" i="22"/>
  <c r="BE137" i="19"/>
  <c r="BF137" i="19" s="1"/>
  <c r="BG68" i="19"/>
  <c r="BE151" i="19"/>
  <c r="BF151" i="19" s="1"/>
  <c r="BG39" i="19"/>
  <c r="BE46" i="19"/>
  <c r="BF46" i="19" s="1"/>
  <c r="BG190" i="19"/>
  <c r="BE161" i="19"/>
  <c r="BF161" i="19" s="1"/>
  <c r="BE188" i="19"/>
  <c r="BF188" i="19" s="1"/>
  <c r="BG206" i="22"/>
  <c r="BE71" i="22"/>
  <c r="BF71" i="22" s="1"/>
  <c r="BG140" i="19"/>
  <c r="BG69" i="19"/>
  <c r="BG88" i="19"/>
  <c r="BE167" i="19"/>
  <c r="BF167" i="19" s="1"/>
  <c r="BE130" i="22"/>
  <c r="BF130" i="22" s="1"/>
  <c r="BE15" i="22"/>
  <c r="BF15" i="22" s="1"/>
  <c r="BE183" i="19"/>
  <c r="BF183" i="19" s="1"/>
  <c r="BG168" i="22"/>
  <c r="BG14" i="22"/>
  <c r="BE87" i="19"/>
  <c r="BF87" i="19" s="1"/>
  <c r="BE112" i="22"/>
  <c r="BF112" i="22" s="1"/>
  <c r="BG60" i="22"/>
  <c r="BE24" i="19"/>
  <c r="BF24" i="19" s="1"/>
  <c r="BG23" i="22"/>
  <c r="BG194" i="22"/>
  <c r="BE209" i="22"/>
  <c r="BF209" i="22" s="1"/>
  <c r="BE56" i="22"/>
  <c r="BF56" i="22" s="1"/>
  <c r="BG91" i="22"/>
  <c r="BG54" i="22"/>
  <c r="BG65" i="22"/>
  <c r="BE109" i="19"/>
  <c r="BF109" i="19" s="1"/>
  <c r="BE16" i="19"/>
  <c r="BF16" i="19" s="1"/>
  <c r="BE65" i="19"/>
  <c r="BF65" i="19" s="1"/>
  <c r="BG46" i="19"/>
  <c r="BG173" i="19"/>
  <c r="BG34" i="19"/>
  <c r="BE204" i="22"/>
  <c r="BF204" i="22" s="1"/>
  <c r="BG94" i="19"/>
  <c r="BE90" i="19"/>
  <c r="BF90" i="19" s="1"/>
  <c r="BE76" i="19"/>
  <c r="BF76" i="19" s="1"/>
  <c r="BG114" i="22"/>
  <c r="BE113" i="19"/>
  <c r="BF113" i="19" s="1"/>
  <c r="BG138" i="22"/>
  <c r="BG42" i="19"/>
  <c r="BG89" i="19"/>
  <c r="BG62" i="22"/>
  <c r="BE144" i="22"/>
  <c r="BF144" i="22" s="1"/>
  <c r="BG128" i="19"/>
  <c r="BE100" i="19"/>
  <c r="BF100" i="19" s="1"/>
  <c r="BG79" i="22"/>
  <c r="BE51" i="22"/>
  <c r="BF51" i="22" s="1"/>
  <c r="BE93" i="19"/>
  <c r="BF93" i="19" s="1"/>
  <c r="BG116" i="22"/>
  <c r="BG201" i="19"/>
  <c r="BG65" i="19"/>
  <c r="BG55" i="19"/>
  <c r="BG152" i="19"/>
  <c r="BG181" i="19"/>
  <c r="BE89" i="19"/>
  <c r="BF89" i="19" s="1"/>
  <c r="BE61" i="22"/>
  <c r="BF61" i="22" s="1"/>
  <c r="BE135" i="19"/>
  <c r="BF135" i="19" s="1"/>
  <c r="BE139" i="19"/>
  <c r="BF139" i="19" s="1"/>
  <c r="BG36" i="19"/>
  <c r="BG146" i="19"/>
  <c r="BE82" i="19"/>
  <c r="BF82" i="19" s="1"/>
  <c r="BG76" i="22"/>
  <c r="BE99" i="19"/>
  <c r="BF99" i="19" s="1"/>
  <c r="BG106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<sst xmlns="http://schemas.openxmlformats.org/spreadsheetml/2006/main" count="643" uniqueCount="294">
  <si>
    <t>CS 豊浦研究室</t>
    <phoneticPr fontId="1"/>
  </si>
  <si>
    <t>0000007402</t>
    <phoneticPr fontId="1"/>
  </si>
  <si>
    <t>数量10</t>
    <rPh sb="0" eb="2">
      <t>スウリョウ</t>
    </rPh>
    <phoneticPr fontId="1"/>
  </si>
  <si>
    <t>単価10</t>
    <phoneticPr fontId="1"/>
  </si>
  <si>
    <t>メーカ名・規格10</t>
    <phoneticPr fontId="1"/>
  </si>
  <si>
    <t>品名・件名10</t>
    <phoneticPr fontId="1"/>
  </si>
  <si>
    <t>数量9</t>
    <rPh sb="0" eb="2">
      <t>スウリョウ</t>
    </rPh>
    <phoneticPr fontId="1"/>
  </si>
  <si>
    <t>単価9</t>
    <phoneticPr fontId="1"/>
  </si>
  <si>
    <t>メーカ名・規格9</t>
    <phoneticPr fontId="1"/>
  </si>
  <si>
    <t>品名・件名9</t>
    <phoneticPr fontId="1"/>
  </si>
  <si>
    <t>数量8</t>
    <rPh sb="0" eb="2">
      <t>スウリョウ</t>
    </rPh>
    <phoneticPr fontId="1"/>
  </si>
  <si>
    <t>単価8</t>
    <phoneticPr fontId="1"/>
  </si>
  <si>
    <t>メーカ名・規格8</t>
    <phoneticPr fontId="1"/>
  </si>
  <si>
    <t>品名・件名8</t>
    <phoneticPr fontId="1"/>
  </si>
  <si>
    <t>数量7</t>
    <rPh sb="0" eb="2">
      <t>スウリョウ</t>
    </rPh>
    <phoneticPr fontId="1"/>
  </si>
  <si>
    <t>単価7</t>
    <phoneticPr fontId="1"/>
  </si>
  <si>
    <t>メーカ名・規格7</t>
    <phoneticPr fontId="1"/>
  </si>
  <si>
    <t>品名・件名7</t>
    <phoneticPr fontId="1"/>
  </si>
  <si>
    <t>数量6</t>
    <rPh sb="0" eb="2">
      <t>スウリョウ</t>
    </rPh>
    <phoneticPr fontId="1"/>
  </si>
  <si>
    <t>単価6</t>
    <phoneticPr fontId="1"/>
  </si>
  <si>
    <t>メーカ名・規格6</t>
    <phoneticPr fontId="1"/>
  </si>
  <si>
    <t>品名・件名6</t>
    <phoneticPr fontId="1"/>
  </si>
  <si>
    <t>数量5</t>
    <rPh sb="0" eb="2">
      <t>スウリョウ</t>
    </rPh>
    <phoneticPr fontId="1"/>
  </si>
  <si>
    <t>単価5</t>
    <phoneticPr fontId="1"/>
  </si>
  <si>
    <t>メーカ名・規格5</t>
    <phoneticPr fontId="1"/>
  </si>
  <si>
    <t>品名・件名5</t>
    <phoneticPr fontId="1"/>
  </si>
  <si>
    <t>数量4</t>
    <rPh sb="0" eb="2">
      <t>スウリョウ</t>
    </rPh>
    <phoneticPr fontId="1"/>
  </si>
  <si>
    <t>単価4</t>
    <phoneticPr fontId="1"/>
  </si>
  <si>
    <t>メーカ名・規格4</t>
    <phoneticPr fontId="1"/>
  </si>
  <si>
    <t>品名・件名4</t>
    <phoneticPr fontId="1"/>
  </si>
  <si>
    <t>数量3</t>
    <rPh sb="0" eb="2">
      <t>スウリョウ</t>
    </rPh>
    <phoneticPr fontId="1"/>
  </si>
  <si>
    <t>単価3</t>
    <phoneticPr fontId="1"/>
  </si>
  <si>
    <t>メーカ名・規格3</t>
    <phoneticPr fontId="1"/>
  </si>
  <si>
    <t>品名・件名3</t>
    <phoneticPr fontId="1"/>
  </si>
  <si>
    <t>数量2</t>
    <rPh sb="0" eb="2">
      <t>スウリョウ</t>
    </rPh>
    <phoneticPr fontId="1"/>
  </si>
  <si>
    <t>単価2</t>
    <phoneticPr fontId="1"/>
  </si>
  <si>
    <t>メーカ名・規格2</t>
    <phoneticPr fontId="1"/>
  </si>
  <si>
    <t>品名・件名2</t>
    <phoneticPr fontId="1"/>
  </si>
  <si>
    <t>数量1</t>
    <rPh sb="0" eb="2">
      <t>スウリョウ</t>
    </rPh>
    <phoneticPr fontId="1"/>
  </si>
  <si>
    <t>単価1</t>
    <phoneticPr fontId="1"/>
  </si>
  <si>
    <t>メーカ名・規格1</t>
    <phoneticPr fontId="1"/>
  </si>
  <si>
    <t>品名・件名1</t>
    <phoneticPr fontId="1"/>
  </si>
  <si>
    <t>連絡事項</t>
    <phoneticPr fontId="1"/>
  </si>
  <si>
    <t>資産対象</t>
    <phoneticPr fontId="1"/>
  </si>
  <si>
    <t>納入期限</t>
    <rPh sb="0" eb="4">
      <t>ノウニュウキゲン</t>
    </rPh>
    <phoneticPr fontId="1"/>
  </si>
  <si>
    <t>納入場所</t>
    <phoneticPr fontId="1"/>
  </si>
  <si>
    <t>債主</t>
    <phoneticPr fontId="1"/>
  </si>
  <si>
    <t>目的</t>
    <rPh sb="0" eb="2">
      <t>モクテキ</t>
    </rPh>
    <phoneticPr fontId="1"/>
  </si>
  <si>
    <t>購入方法</t>
    <rPh sb="0" eb="4">
      <t>コウニュウホウホウ</t>
    </rPh>
    <phoneticPr fontId="1"/>
  </si>
  <si>
    <t>発注・購入依頼日</t>
    <rPh sb="0" eb="2">
      <t>ハッチュウ</t>
    </rPh>
    <rPh sb="3" eb="5">
      <t>コウニュウ</t>
    </rPh>
    <rPh sb="5" eb="7">
      <t>イライ</t>
    </rPh>
    <rPh sb="7" eb="8">
      <t>ビ</t>
    </rPh>
    <phoneticPr fontId="1"/>
  </si>
  <si>
    <t>入力</t>
    <rPh sb="0" eb="2">
      <t>ニュウリョク</t>
    </rPh>
    <phoneticPr fontId="1"/>
  </si>
  <si>
    <t>教育経費</t>
    <rPh sb="0" eb="4">
      <t>キョウイクケイヒ</t>
    </rPh>
    <phoneticPr fontId="1"/>
  </si>
  <si>
    <t>債主</t>
    <rPh sb="0" eb="2">
      <t>サイシュ</t>
    </rPh>
    <phoneticPr fontId="1"/>
  </si>
  <si>
    <t>法人カード</t>
    <rPh sb="0" eb="2">
      <t>ホウジン</t>
    </rPh>
    <phoneticPr fontId="1"/>
  </si>
  <si>
    <t>大学生協</t>
    <rPh sb="0" eb="4">
      <t>ダイガクセイキョウ</t>
    </rPh>
    <phoneticPr fontId="1"/>
  </si>
  <si>
    <t>5525247570</t>
    <phoneticPr fontId="1"/>
  </si>
  <si>
    <t>立替払</t>
    <rPh sb="0" eb="3">
      <t>タテカエバラ</t>
    </rPh>
    <phoneticPr fontId="1"/>
  </si>
  <si>
    <t>費目</t>
    <rPh sb="0" eb="2">
      <t>ヒモク</t>
    </rPh>
    <phoneticPr fontId="1"/>
  </si>
  <si>
    <t>購入日</t>
    <rPh sb="0" eb="2">
      <t>コウニュウ</t>
    </rPh>
    <rPh sb="2" eb="3">
      <t>ビ</t>
    </rPh>
    <phoneticPr fontId="1"/>
  </si>
  <si>
    <t>購入先</t>
    <rPh sb="0" eb="3">
      <t>コウニュウサキ</t>
    </rPh>
    <phoneticPr fontId="1"/>
  </si>
  <si>
    <t>Amazon</t>
    <phoneticPr fontId="1"/>
  </si>
  <si>
    <t>科学研究費補助金等</t>
    <rPh sb="0" eb="9">
      <t>カガクケンキュウヒホジョキンナド</t>
    </rPh>
    <phoneticPr fontId="1"/>
  </si>
  <si>
    <t>略称</t>
    <rPh sb="0" eb="2">
      <t>リャクショウ</t>
    </rPh>
    <phoneticPr fontId="3"/>
  </si>
  <si>
    <t>債主番号</t>
    <rPh sb="0" eb="4">
      <t>サイシュバンゴウ</t>
    </rPh>
    <phoneticPr fontId="1"/>
  </si>
  <si>
    <t>立替払</t>
    <rPh sb="0" eb="2">
      <t>タテカエバラ</t>
    </rPh>
    <phoneticPr fontId="1"/>
  </si>
  <si>
    <t>納入日</t>
    <rPh sb="0" eb="3">
      <t>ノウニュウビ</t>
    </rPh>
    <phoneticPr fontId="1"/>
  </si>
  <si>
    <t>決済日</t>
    <rPh sb="0" eb="3">
      <t>ケッサイビ</t>
    </rPh>
    <phoneticPr fontId="1"/>
  </si>
  <si>
    <t>業者</t>
    <rPh sb="0" eb="2">
      <t>ギョウシャ</t>
    </rPh>
    <phoneticPr fontId="1"/>
  </si>
  <si>
    <t>カード記載</t>
    <rPh sb="3" eb="5">
      <t>キサイ</t>
    </rPh>
    <phoneticPr fontId="1"/>
  </si>
  <si>
    <t>ＡＭＡＺＯＮ．ＣＯ．ＪＰ</t>
  </si>
  <si>
    <t xml:space="preserve">Ａｍａｚｏｎ Ｄｏｗｎｌｏａｄｓ </t>
    <phoneticPr fontId="1"/>
  </si>
  <si>
    <t>Amazon電子書籍</t>
    <rPh sb="6" eb="10">
      <t>デンシショセキ</t>
    </rPh>
    <phoneticPr fontId="1"/>
  </si>
  <si>
    <t xml:space="preserve">ヨドバシカメラ 通信販売（新経路） </t>
    <phoneticPr fontId="1"/>
  </si>
  <si>
    <t>ヨドバシカメラ</t>
    <phoneticPr fontId="1"/>
  </si>
  <si>
    <t>Lenovo</t>
    <phoneticPr fontId="1"/>
  </si>
  <si>
    <t>経費名称</t>
    <rPh sb="0" eb="4">
      <t>ケイヒメイショウ</t>
    </rPh>
    <phoneticPr fontId="3"/>
  </si>
  <si>
    <t>運営費交付金</t>
  </si>
  <si>
    <t>寄附金収入</t>
    <phoneticPr fontId="3"/>
  </si>
  <si>
    <t>受託研究等収入</t>
  </si>
  <si>
    <t>その他</t>
    <phoneticPr fontId="3"/>
  </si>
  <si>
    <t>教育研究経費(教育研究・自己収入) CS豊浦正広</t>
    <phoneticPr fontId="3"/>
  </si>
  <si>
    <t>■</t>
    <phoneticPr fontId="3"/>
  </si>
  <si>
    <t>□</t>
    <phoneticPr fontId="3"/>
  </si>
  <si>
    <t>所属</t>
    <rPh sb="0" eb="2">
      <t>ショゾク</t>
    </rPh>
    <phoneticPr fontId="1"/>
  </si>
  <si>
    <t>工学部コンピュータ理工学科</t>
    <phoneticPr fontId="1"/>
  </si>
  <si>
    <t>氏名</t>
    <rPh sb="0" eb="2">
      <t>シメイ</t>
    </rPh>
    <phoneticPr fontId="1"/>
  </si>
  <si>
    <t>豊浦 正広</t>
    <rPh sb="0" eb="1">
      <t>トヨウラ</t>
    </rPh>
    <rPh sb="2" eb="4">
      <t>マサヒロ</t>
    </rPh>
    <phoneticPr fontId="1"/>
  </si>
  <si>
    <t>経費名称</t>
    <phoneticPr fontId="1"/>
  </si>
  <si>
    <t>金額整形</t>
    <rPh sb="0" eb="4">
      <t>キンガクセイケイ</t>
    </rPh>
    <phoneticPr fontId="1"/>
  </si>
  <si>
    <t>件名</t>
    <rPh sb="0" eb="2">
      <t>ケンメイ</t>
    </rPh>
    <phoneticPr fontId="1"/>
  </si>
  <si>
    <t>カグクロ</t>
    <phoneticPr fontId="1"/>
  </si>
  <si>
    <t>ロット番号</t>
    <rPh sb="3" eb="5">
      <t>バンゴウ</t>
    </rPh>
    <phoneticPr fontId="1"/>
  </si>
  <si>
    <t>インストール先情報</t>
    <rPh sb="6" eb="7">
      <t>サキ</t>
    </rPh>
    <rPh sb="7" eb="9">
      <t>ジョウホウ</t>
    </rPh>
    <phoneticPr fontId="1"/>
  </si>
  <si>
    <t>Apple</t>
    <phoneticPr fontId="1"/>
  </si>
  <si>
    <t>Apple Store</t>
    <phoneticPr fontId="1"/>
  </si>
  <si>
    <t>スイッチサイエンス</t>
    <phoneticPr fontId="1"/>
  </si>
  <si>
    <t>ＳＷＩＴＣＨ　ＳＣＩＥＮＣＥ</t>
    <phoneticPr fontId="1"/>
  </si>
  <si>
    <t>アスクル</t>
    <phoneticPr fontId="1"/>
  </si>
  <si>
    <t>サンロード</t>
    <phoneticPr fontId="1"/>
  </si>
  <si>
    <t>くすりのサンロード</t>
    <phoneticPr fontId="1"/>
  </si>
  <si>
    <t>IEEE</t>
    <phoneticPr fontId="1"/>
  </si>
  <si>
    <t xml:space="preserve">ＩＥＥＥ ＰＲＯＤＵＣＴＳ ＆ ＳＥＲＶ </t>
    <phoneticPr fontId="1"/>
  </si>
  <si>
    <t>Scribendi</t>
    <phoneticPr fontId="1"/>
  </si>
  <si>
    <t>ＳＣＲＩＢＥＮＤＩ ＯＲＤＥＲ</t>
    <phoneticPr fontId="1"/>
  </si>
  <si>
    <t>楽天市場</t>
    <rPh sb="0" eb="2">
      <t>ラクテン</t>
    </rPh>
    <rPh sb="2" eb="4">
      <t>イチバ</t>
    </rPh>
    <phoneticPr fontId="1"/>
  </si>
  <si>
    <t>IPK</t>
    <phoneticPr fontId="1"/>
  </si>
  <si>
    <t>分類</t>
    <rPh sb="0" eb="2">
      <t>ブンルイ</t>
    </rPh>
    <phoneticPr fontId="1"/>
  </si>
  <si>
    <t>消耗品</t>
  </si>
  <si>
    <t>合計額</t>
    <rPh sb="0" eb="3">
      <t>ゴウケイガク</t>
    </rPh>
    <phoneticPr fontId="1"/>
  </si>
  <si>
    <t>配分額</t>
    <rPh sb="0" eb="2">
      <t>ハイブン</t>
    </rPh>
    <rPh sb="2" eb="3">
      <t>ガク</t>
    </rPh>
    <phoneticPr fontId="1"/>
  </si>
  <si>
    <t>残額</t>
    <rPh sb="0" eb="2">
      <t>ザンガク</t>
    </rPh>
    <phoneticPr fontId="1"/>
  </si>
  <si>
    <t>備品</t>
    <rPh sb="0" eb="2">
      <t>ビヒン</t>
    </rPh>
    <phoneticPr fontId="1"/>
  </si>
  <si>
    <t>消耗品</t>
    <rPh sb="0" eb="2">
      <t>ショウモウ</t>
    </rPh>
    <rPh sb="2" eb="3">
      <t>ヒン</t>
    </rPh>
    <phoneticPr fontId="1"/>
  </si>
  <si>
    <t>旅費</t>
    <rPh sb="0" eb="2">
      <t>リョヒ</t>
    </rPh>
    <phoneticPr fontId="1"/>
  </si>
  <si>
    <t>その他</t>
    <rPh sb="2" eb="3">
      <t>ホカ</t>
    </rPh>
    <phoneticPr fontId="1"/>
  </si>
  <si>
    <t>年度</t>
  </si>
  <si>
    <t>予算所属名</t>
  </si>
  <si>
    <t>予算科目名称</t>
  </si>
  <si>
    <t>予算詳細名称</t>
  </si>
  <si>
    <t>プロジェクト名称</t>
  </si>
  <si>
    <t>日付</t>
  </si>
  <si>
    <t>業務</t>
  </si>
  <si>
    <t>番号</t>
  </si>
  <si>
    <t>区分</t>
  </si>
  <si>
    <t>件名3</t>
  </si>
  <si>
    <t>債主旅行者</t>
  </si>
  <si>
    <t>期間開始日</t>
  </si>
  <si>
    <t>期間終了日</t>
  </si>
  <si>
    <t>予算額</t>
  </si>
  <si>
    <t>支出額</t>
  </si>
  <si>
    <t>残高</t>
  </si>
  <si>
    <t>仮支出額</t>
  </si>
  <si>
    <t>仮残高</t>
  </si>
  <si>
    <t>到着</t>
    <rPh sb="0" eb="2">
      <t>トウチャク</t>
    </rPh>
    <phoneticPr fontId="1"/>
  </si>
  <si>
    <t>差</t>
    <rPh sb="0" eb="1">
      <t>サ</t>
    </rPh>
    <phoneticPr fontId="1"/>
  </si>
  <si>
    <t>内容</t>
    <rPh sb="0" eb="2">
      <t>ナイヨウ</t>
    </rPh>
    <phoneticPr fontId="1"/>
  </si>
  <si>
    <t>令和 4年度</t>
  </si>
  <si>
    <t>工学部</t>
  </si>
  <si>
    <t>当初予算</t>
  </si>
  <si>
    <t>日付</t>
    <rPh sb="0" eb="2">
      <t>ヒヅケ</t>
    </rPh>
    <phoneticPr fontId="1"/>
  </si>
  <si>
    <t>物品名</t>
    <rPh sb="0" eb="3">
      <t>ブッピンメイ</t>
    </rPh>
    <phoneticPr fontId="1"/>
  </si>
  <si>
    <t>法人カード情報</t>
    <rPh sb="0" eb="2">
      <t>ホウジン</t>
    </rPh>
    <rPh sb="5" eb="7">
      <t>ジョウホウ</t>
    </rPh>
    <phoneticPr fontId="1"/>
  </si>
  <si>
    <t>立替出力</t>
    <rPh sb="0" eb="2">
      <t>タテカエ</t>
    </rPh>
    <rPh sb="2" eb="4">
      <t>シュツリョク</t>
    </rPh>
    <phoneticPr fontId="1"/>
  </si>
  <si>
    <t>品名・件名</t>
    <rPh sb="0" eb="2">
      <t>ヒンメイ</t>
    </rPh>
    <rPh sb="3" eb="5">
      <t>ケンメイ</t>
    </rPh>
    <phoneticPr fontId="1"/>
  </si>
  <si>
    <t>大学生協</t>
    <rPh sb="0" eb="3">
      <t>ダイガクセイキョウ</t>
    </rPh>
    <phoneticPr fontId="1"/>
  </si>
  <si>
    <t>掛売</t>
    <phoneticPr fontId="1"/>
  </si>
  <si>
    <t>EndNote 20</t>
    <phoneticPr fontId="1"/>
  </si>
  <si>
    <t>配分額</t>
    <rPh sb="0" eb="3">
      <t>ハイブンガク</t>
    </rPh>
    <phoneticPr fontId="1"/>
  </si>
  <si>
    <t>利用額</t>
    <rPh sb="0" eb="3">
      <t>リヨウガク</t>
    </rPh>
    <phoneticPr fontId="1"/>
  </si>
  <si>
    <t>教育研究経費(教育研究・自己収入)</t>
  </si>
  <si>
    <t>CS豊浦正広</t>
  </si>
  <si>
    <t>科研(補助金)　豊浦正広　物品</t>
  </si>
  <si>
    <t>-</t>
    <phoneticPr fontId="1"/>
  </si>
  <si>
    <t>豊浦</t>
    <rPh sb="0" eb="1">
      <t>トヨウラ</t>
    </rPh>
    <phoneticPr fontId="1"/>
  </si>
  <si>
    <t>旅費</t>
  </si>
  <si>
    <t>その他</t>
  </si>
  <si>
    <t>購入の手続き</t>
    <rPh sb="0" eb="2">
      <t>コウニュウ</t>
    </rPh>
    <rPh sb="3" eb="5">
      <t>テツヅ</t>
    </rPh>
    <phoneticPr fontId="1"/>
  </si>
  <si>
    <t>購入等依頼</t>
  </si>
  <si>
    <t>科学研究費補助金</t>
  </si>
  <si>
    <t>豊浦　正広</t>
  </si>
  <si>
    <t>航空券 往路</t>
    <rPh sb="0" eb="3">
      <t>コウクウケン</t>
    </rPh>
    <rPh sb="4" eb="6">
      <t>オウロ</t>
    </rPh>
    <phoneticPr fontId="1"/>
  </si>
  <si>
    <t>電車 復路</t>
    <rPh sb="0" eb="2">
      <t>デンシャ</t>
    </rPh>
    <rPh sb="3" eb="5">
      <t>フクロ</t>
    </rPh>
    <phoneticPr fontId="1"/>
  </si>
  <si>
    <t>宿泊費 博多2泊・京都1泊</t>
    <rPh sb="0" eb="2">
      <t>シュクハク</t>
    </rPh>
    <rPh sb="2" eb="3">
      <t>ヒ</t>
    </rPh>
    <rPh sb="4" eb="6">
      <t>ハカタ</t>
    </rPh>
    <rPh sb="7" eb="8">
      <t>ハク</t>
    </rPh>
    <rPh sb="9" eb="11">
      <t>キョウト</t>
    </rPh>
    <rPh sb="12" eb="13">
      <t>ハク</t>
    </rPh>
    <phoneticPr fontId="1"/>
  </si>
  <si>
    <t>国内</t>
    <rPh sb="0" eb="2">
      <t>コクナイ</t>
    </rPh>
    <phoneticPr fontId="3"/>
  </si>
  <si>
    <t>日当</t>
    <rPh sb="0" eb="2">
      <t>ニットウ</t>
    </rPh>
    <phoneticPr fontId="3"/>
  </si>
  <si>
    <t>宿泊費</t>
    <rPh sb="0" eb="3">
      <t>シュクハクヒ</t>
    </rPh>
    <phoneticPr fontId="3"/>
  </si>
  <si>
    <t>甲地方</t>
    <rPh sb="0" eb="1">
      <t>コウ</t>
    </rPh>
    <rPh sb="1" eb="3">
      <t>チホウ</t>
    </rPh>
    <phoneticPr fontId="3"/>
  </si>
  <si>
    <t>乙地方</t>
    <rPh sb="0" eb="1">
      <t>オツ</t>
    </rPh>
    <rPh sb="1" eb="3">
      <t>チホウ</t>
    </rPh>
    <phoneticPr fontId="3"/>
  </si>
  <si>
    <t>甲地方：東京都，大阪市，名古屋市，横浜市，京都市及び神戸市</t>
    <phoneticPr fontId="1"/>
  </si>
  <si>
    <t>教授</t>
    <rPh sb="0" eb="2">
      <t>キョウジュ</t>
    </rPh>
    <phoneticPr fontId="3"/>
  </si>
  <si>
    <t>准教授</t>
    <rPh sb="0" eb="3">
      <t>ジュンキョウジュ</t>
    </rPh>
    <phoneticPr fontId="1"/>
  </si>
  <si>
    <t>助教</t>
    <rPh sb="0" eb="2">
      <t>ジョキョウ</t>
    </rPh>
    <phoneticPr fontId="3"/>
  </si>
  <si>
    <t>東京交通費 片道2,880 (特急回数券相当)</t>
    <rPh sb="0" eb="2">
      <t>トウキョウ</t>
    </rPh>
    <rPh sb="2" eb="5">
      <t>コウツウヒ</t>
    </rPh>
    <rPh sb="6" eb="8">
      <t>カタミチ</t>
    </rPh>
    <rPh sb="15" eb="17">
      <t>トッキュウ</t>
    </rPh>
    <rPh sb="17" eb="20">
      <t>カイスウケン</t>
    </rPh>
    <rPh sb="20" eb="22">
      <t>ソウトウ</t>
    </rPh>
    <phoneticPr fontId="1"/>
  </si>
  <si>
    <t>学生</t>
    <rPh sb="0" eb="2">
      <t>ガクセイ</t>
    </rPh>
    <phoneticPr fontId="3"/>
  </si>
  <si>
    <t>海外</t>
    <rPh sb="0" eb="2">
      <t>カイガイ</t>
    </rPh>
    <phoneticPr fontId="3"/>
  </si>
  <si>
    <t>指定都市</t>
    <rPh sb="0" eb="2">
      <t>シテイ</t>
    </rPh>
    <rPh sb="2" eb="4">
      <t>トシ</t>
    </rPh>
    <phoneticPr fontId="3"/>
  </si>
  <si>
    <t>丙地方</t>
    <rPh sb="0" eb="1">
      <t>ヘイ</t>
    </rPh>
    <rPh sb="1" eb="3">
      <t>チホウ</t>
    </rPh>
    <phoneticPr fontId="3"/>
  </si>
  <si>
    <t>指定都市</t>
  </si>
  <si>
    <t>シンガポール、ロサンゼルス、ニューヨーク、サンフランシスコ、ワシントン、ジュ</t>
  </si>
  <si>
    <t>ネーブ、ロンドン、モスクワ、パリ、アブダビ、ジッダ、クウェート、リヤド及</t>
  </si>
  <si>
    <t>びアビジャン</t>
  </si>
  <si>
    <t>甲地方</t>
  </si>
  <si>
    <t>（アジア州）</t>
  </si>
  <si>
    <t>アフガニスタン・イスラム共和国、アラブ首長国連邦、イエメン共和国、イスラエ</t>
  </si>
  <si>
    <t>ル国、イラク共和国、イラン・イスラム共和国、オマーン国、カタール国、クウェ</t>
  </si>
  <si>
    <t>ート国、サウジアラビア王国、シリア・アラブ共和国、シンガポール共和国、トル</t>
  </si>
  <si>
    <t>コ共和国、パレスチナ、バーレーン王国、ヨルダン・ハシェミット王国、レバノン</t>
  </si>
  <si>
    <t>共和国</t>
  </si>
  <si>
    <t>（ヨーロッパ州）</t>
  </si>
  <si>
    <t>アイスランド共和国、アイルランド、アンドラ公国、グレートブリテン及び北アイ</t>
  </si>
  <si>
    <t>ルランド連合王国（英国）、イタリア共和国、オーストリア共和国、オランダ王国、</t>
    <phoneticPr fontId="1"/>
  </si>
  <si>
    <t>キプロス共和国、ギリシャ共和国、サンマリノ共和国、スイス連邦、スウェーデン</t>
  </si>
  <si>
    <t>王国、スペイン、デンマーク王国、ドイツ連邦共和国、ノルウェー王国、バチカン</t>
  </si>
  <si>
    <t>市国、フィンランド共和国、フランス共和国、ベルギー王国、ポルトガル共和国、</t>
  </si>
  <si>
    <t>マルタ共和国、モナコ公国、リヒテンシュタイン公国、ルクセンブルク大公国、ア</t>
  </si>
  <si>
    <t>ンドラ公国、ジブラルタル、スバールバル諸島・ヤンマイエン島＜ノルウェー＞、</t>
  </si>
  <si>
    <t>チャネル諸島＜イギリス＞、フェロー諸島＜デンマーク＞、マン島＜イギリス＞</t>
  </si>
  <si>
    <t>（北アメリカ州）</t>
  </si>
  <si>
    <t>アメリカ合衆国（米国）、カナダ、グアム＜アメリカ＞、グリーンランド＜デンマー</t>
    <phoneticPr fontId="1"/>
  </si>
  <si>
    <t>ク＞、サンピエール島・ミクロン島＜フランス＞、バミューダ諸島＜イギリス＞</t>
  </si>
  <si>
    <t>乙地方</t>
  </si>
  <si>
    <t>インドネシア共和国、カンボジア王国、カシミール、タイ王国、大韓民国、フィリ</t>
  </si>
  <si>
    <t>ピン共和国、ブルネイ・ダルサラーム国、ベトナム社会主義共和国、マレーシア、</t>
  </si>
  <si>
    <t>ミャンマー連邦、ラオス人民民主共和国、東ティモール民主共和国、香港（香港特</t>
  </si>
  <si>
    <t>別行政区）</t>
  </si>
  <si>
    <t>（大洋州）</t>
  </si>
  <si>
    <t>オーストラリア連邦、キリバス共和国、ソロモン諸島、ツバル、トンガ王国、ナウ</t>
  </si>
  <si>
    <t>ル共和国、サモア独立国、バヌアツ共和国、パプアニューギニア独立国、パラオ共</t>
  </si>
  <si>
    <t>和国、フィジー諸島共和国、ニュージーランド、マーシャル諸島共和国、ミクロネ</t>
  </si>
  <si>
    <t>シア連邦、ウェーク島＜アメリカ＞、北マリアナ諸島＜アメリカ＞、クック諸島</t>
  </si>
  <si>
    <t>&lt;ニュージーランド&gt;、クリスマス島＜オーストラリア＞、ココス諸島＜オーストラ</t>
  </si>
  <si>
    <t>リア＞、ジョンストン島&lt;アメリカ＞、トケラウ諸島&lt;ニュージーランド&gt;、ニウエ</t>
  </si>
  <si>
    <t>&lt;ニュージーランド&gt;、ニューカレドニア＜フランス＞、ノーフォーク島＜オースト</t>
  </si>
  <si>
    <t>ラリア＞、ピトケアン島＜イギリス＞、フランス領ポリネシア＜フランス＞、米領</t>
  </si>
  <si>
    <t>サモア＜アメリカ＞、ミッドウェー諸島＜アメリカ＞、ワリス・フテュナ諸島＜フ</t>
  </si>
  <si>
    <t>ランス＞</t>
  </si>
  <si>
    <t>アルバニア共和国、エストニア共和国、クロアチア共和国、スロバキア共和国、ス</t>
  </si>
  <si>
    <t>ロベニア共和国、セルビア・モンテネグロ、チェコ共和国、ハンガリー共和国、ブ</t>
  </si>
  <si>
    <t>ルガリア共和国、ボスニア・ヘルツェゴビナ、ポーランド共和国、マケドニア旧ユ</t>
  </si>
  <si>
    <t>ーゴスラビア共和国、ラトビア共和国、リトアニア共和国、ルーマニア、アゼルバ</t>
  </si>
  <si>
    <t>イジャン共和国、アルメニア共和国、ウクライナ、ウズベキスタン共和国、カザフ</t>
  </si>
  <si>
    <t>スタン共和国、キルギス共和国、グルジア、タジキスタン共和国、トルクメニスタ</t>
  </si>
  <si>
    <t>ン、ベラルーシ共和国、モルトバ共和国、ロシア連邦</t>
  </si>
  <si>
    <t>丙地方</t>
  </si>
  <si>
    <t>インド、北朝鮮（朝鮮民主主義人民共和国）、スリランカ民主社会主義共和国、台湾、</t>
  </si>
  <si>
    <t>中華人民共和国、ネパール王国、パキスタン・イスラム共和国、バングラデシュ人</t>
  </si>
  <si>
    <t>民共和国、ブータン王国、マカオ（マカオ特別行政区）、モルディブ共和国、モンゴ</t>
  </si>
  <si>
    <t>ル国</t>
  </si>
  <si>
    <t>（アフリカ州）</t>
  </si>
  <si>
    <t>アルジェリア民主人民共和国、アンゴラ共和国、ウガンダ共和国、エジプト・アラ</t>
  </si>
  <si>
    <t>ブ共和国、エチオピア連邦民主共和国、エリトリア国、ガーナ共和国、カーボヴェ</t>
  </si>
  <si>
    <t>ルデ共和国、ガボン共和国、カメルーン共和国、ガンビア共和国、ギニア共和国、</t>
  </si>
  <si>
    <t>ギニアビサウ共和国、ケニア共和国、コートジボワール共和国、コモロ連合、コン</t>
  </si>
  <si>
    <t>ゴ共和国、コンゴ民主共和国、サントメ・プリンシペ民主共和国、ザンビア共和国、</t>
  </si>
  <si>
    <t>シエラレオネ共和国、ジブチ共和国、ジンバブエ共和国、スーダン共和国、スワジ</t>
  </si>
  <si>
    <t>ランド王国、セイシェル共和国、赤道ギニア共和国、セネガル共和国、ソマリア民</t>
  </si>
  <si>
    <t>主共和国、タンザニア連合共和国、チャド共和国、中央アフリカ共和国、チュニジ</t>
  </si>
  <si>
    <t>ア共和国、トーゴ共和国、ナイジェリア連邦共和国、ナミビア共和国、ニジェール</t>
  </si>
  <si>
    <t>共和国、ブルキナファソ、ブルンジ共和国、ベナン共和国、ボツワナ共和国、マダ</t>
  </si>
  <si>
    <t>ガスカル共和国、マラウイ共和国、マリ共和国、南アフリカ共和国、モザンビーク</t>
  </si>
  <si>
    <t>共和国、モーリシャス共和国、モーリタニア・イスラム共和国、モロッコ王国、リ</t>
  </si>
  <si>
    <t>ビア、リベリア共和国、ルワンダ共和国、レソト王国、英領インド洋地域＜イギリ</t>
  </si>
  <si>
    <t>ス＞、セントヘレナ島＜イギリス＞、西サハラ、マイヨット島、レユニオン＜フラ</t>
  </si>
  <si>
    <t>ンス＞</t>
  </si>
  <si>
    <t>アンティグア・バーブーダ、エルサルバドル共和国、キューバ共和国、グアテマラ</t>
  </si>
  <si>
    <t>共和国、クレナダ、コスタリカ共和国、ジャマイカ、セントクリストファー・ネイ</t>
  </si>
  <si>
    <t>ビス、セントビンセント及びグレナディーン諸島、セントルシア、ドミニカ国、ド</t>
  </si>
  <si>
    <t>ミニカ共和国、トリニダード・トバゴ共和国、ニカラグア共和国、ハイチ共和国、</t>
  </si>
  <si>
    <t>パナマ共和国、バハマ国、バルバドス、ベリーズ、ホンジュラス共和国、メキシコ</t>
  </si>
  <si>
    <t>合衆国、アルバ&lt;オランダ&gt;、アンギラ&lt;イギリス&gt;、英領バージン諸島＜イギリス＞、</t>
  </si>
  <si>
    <t>オランダ領アンティル＜オランダ＞、ケイマン諸島＜イギリス＞、グアドループ島</t>
  </si>
  <si>
    <t>＜フランス＞、タークス諸島・カイコス諸島＜イギリス＞、プエルトリコ＜アメリ</t>
  </si>
  <si>
    <t>カ＞、米領バージン諸島＜アメリカ＞、マルチニーク島＜フランス＞、モンセラッ</t>
  </si>
  <si>
    <t>ト＜イギリス＞</t>
  </si>
  <si>
    <t>（南アメリカ州）</t>
  </si>
  <si>
    <t>アルゼンチン共和国、ウルグアイ東方共和国、エクアドル共和国、ガイアナ協同共</t>
  </si>
  <si>
    <t>和国、コロンビア共和国、スリナム共和国、チリ共和国、パラグアイ共和国、ブラ</t>
  </si>
  <si>
    <t>ジル連邦共和国、ベネズエラ・ボリバル共和国、ペルー共和国、ボリビア共和国、</t>
  </si>
  <si>
    <t>フォークランド（マルビナス）諸島、フランス領ギアナ＜フランス＞</t>
  </si>
  <si>
    <t>（南極）</t>
  </si>
  <si>
    <t>南極大陸及び周辺の島しょ</t>
  </si>
  <si>
    <t>日当 4日</t>
    <rPh sb="0" eb="2">
      <t>ニットウ</t>
    </rPh>
    <rPh sb="4" eb="5">
      <t>ニチ</t>
    </rPh>
    <phoneticPr fontId="1"/>
  </si>
  <si>
    <t>電車 往路</t>
    <rPh sb="0" eb="2">
      <t>デンシャ</t>
    </rPh>
    <rPh sb="3" eb="5">
      <t>オウロ</t>
    </rPh>
    <phoneticPr fontId="1"/>
  </si>
  <si>
    <t>謝金</t>
  </si>
  <si>
    <t>謝金</t>
    <rPh sb="0" eb="2">
      <t>シャキン</t>
    </rPh>
    <phoneticPr fontId="1"/>
  </si>
  <si>
    <t>2月</t>
    <rPh sb="1" eb="2">
      <t>ガツ</t>
    </rPh>
    <phoneticPr fontId="1"/>
  </si>
  <si>
    <t>液晶テレビ</t>
    <phoneticPr fontId="1"/>
  </si>
  <si>
    <t>LG 50UQ8000PJC IPSパネル Alexa 搭載 2022 年モデル 黒</t>
    <phoneticPr fontId="1"/>
  </si>
  <si>
    <t>5525444880</t>
    <phoneticPr fontId="1"/>
  </si>
  <si>
    <t>即支出決議</t>
  </si>
  <si>
    <t xml:space="preserve">M5Stack FIRE IoT開発キット（PSRAM） V2.6 </t>
    <phoneticPr fontId="1"/>
  </si>
  <si>
    <t>M5Stack</t>
    <phoneticPr fontId="1"/>
  </si>
  <si>
    <t>コピー用紙</t>
    <rPh sb="3" eb="5">
      <t>ヨウシ</t>
    </rPh>
    <phoneticPr fontId="1"/>
  </si>
  <si>
    <t>マルチペーパー スーパーエコノミー5000枚</t>
    <phoneticPr fontId="1"/>
  </si>
  <si>
    <t>ソフトウェア</t>
    <phoneticPr fontId="1"/>
  </si>
  <si>
    <t>立替払（液晶テレビ　LG　50UQ8000PJC）</t>
  </si>
  <si>
    <t>5,944 words</t>
    <phoneticPr fontId="1"/>
  </si>
  <si>
    <t>立替払（M5Stack FIRE IoT開発キット　M5STACK-K007-V26）</t>
  </si>
  <si>
    <t>IPSJ 九州大学伊都キャンパス</t>
    <phoneticPr fontId="1"/>
  </si>
  <si>
    <t>英文校正</t>
    <rPh sb="0" eb="4">
      <t>エイブンコウセイ</t>
    </rPh>
    <phoneticPr fontId="1"/>
  </si>
  <si>
    <t>豊浦498022003161xxxx</t>
    <rPh sb="0" eb="2">
      <t>トヨウラ</t>
    </rPh>
    <phoneticPr fontId="1"/>
  </si>
  <si>
    <t>0473850000</t>
    <phoneticPr fontId="1"/>
  </si>
  <si>
    <t>法人カード</t>
    <rPh sb="0" eb="1">
      <t>ホウジン</t>
    </rPh>
    <phoneticPr fontId="1"/>
  </si>
  <si>
    <t>v</t>
    <phoneticPr fontId="1"/>
  </si>
  <si>
    <t>301NGQ00000</t>
    <phoneticPr fontId="1"/>
  </si>
  <si>
    <t>基盤S</t>
    <rPh sb="0" eb="2">
      <t>キバン</t>
    </rPh>
    <phoneticPr fontId="1"/>
  </si>
  <si>
    <t>R05基盤S 豊浦正広 20H00000</t>
    <phoneticPr fontId="1"/>
  </si>
  <si>
    <t>科研(補助金) R05基盤S 豊浦正広 20H00000 物品</t>
    <phoneticPr fontId="3"/>
  </si>
  <si>
    <t>基盤S</t>
    <rPh sb="0" eb="2">
      <t>キバン</t>
    </rPh>
    <phoneticPr fontId="3"/>
  </si>
  <si>
    <t>椎名</t>
    <rPh sb="0" eb="2">
      <t>シイナ</t>
    </rPh>
    <phoneticPr fontId="1"/>
  </si>
  <si>
    <t>校費</t>
    <rPh sb="0" eb="2">
      <t>コウヒ</t>
    </rPh>
    <phoneticPr fontId="1"/>
  </si>
  <si>
    <t>校費</t>
    <rPh sb="0" eb="2">
      <t>コウヒ</t>
    </rPh>
    <phoneticPr fontId="3"/>
  </si>
  <si>
    <t>備考</t>
    <rPh sb="0" eb="2">
      <t>ビコウ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</si>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</sst>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\-mm\-dd;@"/>
    <numFmt numFmtId="177" formatCode="yyyymmdd"/>
    <numFmt numFmtId="178" formatCode="#,##0_ "/>
    <numFmt numFmtId="179" formatCode="m/d;@"/>
    <numFmt numFmtId="180" formatCode="#,##0_);[Red]\(#,##0\)"/>
    <numFmt numFmtId="181" formatCode="yyyy/m/d;@"/>
    <numFmt numFmtId="182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0" fillId="0" borderId="0" xfId="0" quotePrefix="1">
      <alignment vertical="center"/>
    </xf>
    <xf numFmtId="177" fontId="0" fillId="0" borderId="0" xfId="0" quotePrefix="1" applyNumberFormat="1">
      <alignment vertical="center"/>
    </xf>
    <xf numFmtId="0" fontId="5" fillId="0" borderId="0" xfId="2"/>
    <xf numFmtId="14" fontId="0" fillId="0" borderId="0" xfId="0" applyNumberFormat="1">
      <alignment vertical="center"/>
    </xf>
    <xf numFmtId="38" fontId="0" fillId="0" borderId="0" xfId="1" quotePrefix="1" applyFont="1" applyBorder="1">
      <alignment vertical="center"/>
    </xf>
    <xf numFmtId="38" fontId="0" fillId="0" borderId="1" xfId="1" quotePrefix="1" applyFont="1" applyBorder="1">
      <alignment vertical="center"/>
    </xf>
    <xf numFmtId="177" fontId="6" fillId="0" borderId="0" xfId="0" quotePrefix="1" applyNumberFormat="1" applyFont="1">
      <alignment vertical="center"/>
    </xf>
    <xf numFmtId="180" fontId="0" fillId="0" borderId="0" xfId="0" applyNumberFormat="1">
      <alignment vertical="center"/>
    </xf>
    <xf numFmtId="178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2" xfId="0" applyBorder="1">
      <alignment vertical="center"/>
    </xf>
    <xf numFmtId="180" fontId="0" fillId="0" borderId="2" xfId="0" applyNumberFormat="1" applyBorder="1">
      <alignment vertical="center"/>
    </xf>
    <xf numFmtId="0" fontId="0" fillId="0" borderId="4" xfId="0" applyBorder="1">
      <alignment vertical="center"/>
    </xf>
    <xf numFmtId="18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8" fillId="0" borderId="0" xfId="0" applyFont="1">
      <alignment vertical="center"/>
    </xf>
    <xf numFmtId="14" fontId="8" fillId="0" borderId="0" xfId="0" applyNumberFormat="1" applyFont="1">
      <alignment vertical="center"/>
    </xf>
    <xf numFmtId="57" fontId="0" fillId="0" borderId="0" xfId="0" applyNumberFormat="1">
      <alignment vertical="center"/>
    </xf>
    <xf numFmtId="180" fontId="7" fillId="0" borderId="0" xfId="0" applyNumberFormat="1" applyFont="1">
      <alignment vertical="center"/>
    </xf>
    <xf numFmtId="14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49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4" fillId="3" borderId="4" xfId="1" applyFont="1" applyFill="1" applyBorder="1">
      <alignment vertical="center"/>
    </xf>
    <xf numFmtId="0" fontId="0" fillId="3" borderId="4" xfId="0" applyFill="1" applyBorder="1" applyAlignment="1"/>
    <xf numFmtId="176" fontId="0" fillId="0" borderId="4" xfId="0" applyNumberFormat="1" applyBorder="1">
      <alignment vertical="center"/>
    </xf>
    <xf numFmtId="179" fontId="0" fillId="0" borderId="4" xfId="0" applyNumberFormat="1" applyBorder="1">
      <alignment vertical="center"/>
    </xf>
    <xf numFmtId="14" fontId="0" fillId="0" borderId="4" xfId="0" applyNumberFormat="1" applyBorder="1">
      <alignment vertical="center"/>
    </xf>
    <xf numFmtId="182" fontId="0" fillId="0" borderId="4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4" xfId="0" applyFill="1" applyBorder="1">
      <alignment vertical="center"/>
    </xf>
    <xf numFmtId="14" fontId="0" fillId="0" borderId="2" xfId="0" applyNumberFormat="1" applyBorder="1">
      <alignment vertical="center"/>
    </xf>
    <xf numFmtId="0" fontId="0" fillId="0" borderId="4" xfId="0" applyBorder="1" applyAlignment="1"/>
    <xf numFmtId="38" fontId="0" fillId="0" borderId="4" xfId="1" applyFont="1" applyBorder="1">
      <alignment vertical="center"/>
    </xf>
    <xf numFmtId="38" fontId="0" fillId="0" borderId="0" xfId="1" applyFont="1">
      <alignment vertical="center"/>
    </xf>
    <xf numFmtId="38" fontId="9" fillId="0" borderId="4" xfId="1" applyFont="1" applyBorder="1">
      <alignment vertical="center"/>
    </xf>
    <xf numFmtId="178" fontId="5" fillId="0" borderId="0" xfId="2" applyNumberFormat="1"/>
    <xf numFmtId="0" fontId="5" fillId="0" borderId="7" xfId="2" applyBorder="1"/>
    <xf numFmtId="0" fontId="5" fillId="0" borderId="8" xfId="2" applyBorder="1"/>
    <xf numFmtId="178" fontId="5" fillId="0" borderId="4" xfId="2" applyNumberFormat="1" applyBorder="1"/>
    <xf numFmtId="0" fontId="9" fillId="0" borderId="0" xfId="0" applyFont="1">
      <alignment vertical="center"/>
    </xf>
    <xf numFmtId="182" fontId="6" fillId="0" borderId="0" xfId="0" applyNumberFormat="1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7" fontId="0" fillId="0" borderId="0" xfId="0" applyNumberFormat="1">
      <alignment vertical="center"/>
    </xf>
    <xf numFmtId="179" fontId="6" fillId="0" borderId="0" xfId="0" quotePrefix="1" applyNumberFormat="1" applyFont="1">
      <alignment vertical="center"/>
    </xf>
    <xf numFmtId="0" fontId="6" fillId="0" borderId="1" xfId="0" applyFont="1" applyBorder="1">
      <alignment vertical="center"/>
    </xf>
    <xf numFmtId="179" fontId="6" fillId="0" borderId="0" xfId="0" applyNumberFormat="1" applyFont="1">
      <alignment vertical="center"/>
    </xf>
    <xf numFmtId="180" fontId="9" fillId="4" borderId="0" xfId="0" applyNumberFormat="1" applyFont="1" applyFill="1">
      <alignment vertical="center"/>
    </xf>
    <xf numFmtId="180" fontId="9" fillId="4" borderId="4" xfId="0" applyNumberFormat="1" applyFont="1" applyFill="1" applyBorder="1">
      <alignment vertical="center"/>
    </xf>
    <xf numFmtId="180" fontId="9" fillId="4" borderId="3" xfId="0" applyNumberFormat="1" applyFont="1" applyFill="1" applyBorder="1" applyAlignment="1">
      <alignment horizontal="right" vertical="center"/>
    </xf>
    <xf numFmtId="180" fontId="9" fillId="4" borderId="0" xfId="0" applyNumberFormat="1" applyFont="1" applyFill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68A41DAD-BE38-49A4-9125-A87269767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AE4F-BAA6-4C29-90D0-0A5F6AC1C352}">
  <sheetPr>
    <pageSetUpPr fitToPage="1"/>
  </sheetPr>
  <dimension ref="A1:BC37"/>
  <sheetViews>
    <sheetView tabSelected="1" zoomScale="70" zoomScaleNormal="70" workbookViewId="0">
      <pane ySplit="1" topLeftCell="A2" activePane="bottomLeft" state="frozen"/>
      <selection pane="bottomLeft" activeCell="E2" sqref="E2"/>
    </sheetView>
  </sheetViews>
  <sheetFormatPr defaultRowHeight="18" x14ac:dyDescent="0.45"/>
  <cols>
    <col min="1" max="1" width="4.296875" style="51" customWidth="1"/>
    <col min="2" max="2" width="12.19921875" style="48" customWidth="1"/>
    <col min="3" max="3" width="9.3984375" style="48" customWidth="1"/>
    <col min="4" max="5" width="8.796875" style="48" customWidth="1"/>
    <col min="6" max="6" width="4.8984375" style="48" customWidth="1"/>
    <col min="7" max="7" width="6.5" style="52" customWidth="1"/>
    <col min="8" max="8" width="6.3984375" style="52" customWidth="1"/>
    <col min="9" max="9" width="6.69921875" style="52" customWidth="1"/>
    <col min="10" max="12" width="4.69921875" style="47" customWidth="1"/>
    <col min="13" max="13" width="14.3984375" style="47" customWidth="1"/>
    <col min="14" max="14" width="7.59765625" style="47" customWidth="1"/>
    <col min="15" max="15" width="10.09765625" style="46" customWidth="1"/>
    <col min="16" max="17" width="14.09765625" style="47" customWidth="1"/>
    <col min="18" max="23" width="9" style="47" customWidth="1"/>
    <col min="24" max="16384" width="8.796875" style="47"/>
  </cols>
  <sheetData>
    <row r="1" spans="1:55" x14ac:dyDescent="0.45">
      <c r="A1" s="51" t="s">
        <v>50</v>
      </c>
      <c r="B1" s="47" t="s">
        <v>57</v>
      </c>
      <c r="C1" s="48" t="s">
        <v>59</v>
      </c>
      <c r="D1" s="48" t="s">
        <v>48</v>
      </c>
      <c r="E1" s="48" t="s">
        <v>292</v>
      </c>
      <c r="F1" s="48" t="s">
        <v>142</v>
      </c>
      <c r="G1" s="52" t="s">
        <v>58</v>
      </c>
      <c r="H1" s="52" t="s">
        <v>66</v>
      </c>
      <c r="I1" s="52" t="s">
        <v>65</v>
      </c>
      <c r="J1" s="47" t="s">
        <v>43</v>
      </c>
      <c r="K1" s="52" t="s">
        <v>92</v>
      </c>
      <c r="L1" s="52" t="s">
        <v>91</v>
      </c>
      <c r="M1" s="47" t="s">
        <v>45</v>
      </c>
      <c r="N1" s="52" t="s">
        <v>106</v>
      </c>
      <c r="O1" s="46" t="s">
        <v>108</v>
      </c>
      <c r="P1" s="47" t="s">
        <v>41</v>
      </c>
      <c r="Q1" s="47" t="s">
        <v>40</v>
      </c>
      <c r="R1" s="47" t="s">
        <v>39</v>
      </c>
      <c r="S1" s="47" t="s">
        <v>38</v>
      </c>
      <c r="T1" s="47" t="s">
        <v>37</v>
      </c>
      <c r="U1" s="47" t="s">
        <v>36</v>
      </c>
      <c r="V1" s="47" t="s">
        <v>35</v>
      </c>
      <c r="W1" s="47" t="s">
        <v>34</v>
      </c>
      <c r="X1" s="47" t="s">
        <v>33</v>
      </c>
      <c r="Y1" s="47" t="s">
        <v>32</v>
      </c>
      <c r="Z1" s="47" t="s">
        <v>31</v>
      </c>
      <c r="AA1" s="47" t="s">
        <v>30</v>
      </c>
      <c r="AB1" s="47" t="s">
        <v>29</v>
      </c>
      <c r="AC1" s="47" t="s">
        <v>28</v>
      </c>
      <c r="AD1" s="47" t="s">
        <v>27</v>
      </c>
      <c r="AE1" s="47" t="s">
        <v>26</v>
      </c>
      <c r="AF1" s="47" t="s">
        <v>25</v>
      </c>
      <c r="AG1" s="47" t="s">
        <v>24</v>
      </c>
      <c r="AH1" s="47" t="s">
        <v>23</v>
      </c>
      <c r="AI1" s="47" t="s">
        <v>22</v>
      </c>
      <c r="AJ1" s="47" t="s">
        <v>21</v>
      </c>
      <c r="AK1" s="47" t="s">
        <v>20</v>
      </c>
      <c r="AL1" s="47" t="s">
        <v>19</v>
      </c>
      <c r="AM1" s="47" t="s">
        <v>18</v>
      </c>
      <c r="AN1" s="47" t="s">
        <v>17</v>
      </c>
      <c r="AO1" s="47" t="s">
        <v>16</v>
      </c>
      <c r="AP1" s="47" t="s">
        <v>15</v>
      </c>
      <c r="AQ1" s="47" t="s">
        <v>14</v>
      </c>
      <c r="AR1" s="47" t="s">
        <v>13</v>
      </c>
      <c r="AS1" s="47" t="s">
        <v>12</v>
      </c>
      <c r="AT1" s="47" t="s">
        <v>11</v>
      </c>
      <c r="AU1" s="47" t="s">
        <v>10</v>
      </c>
      <c r="AV1" s="47" t="s">
        <v>9</v>
      </c>
      <c r="AW1" s="47" t="s">
        <v>8</v>
      </c>
      <c r="AX1" s="47" t="s">
        <v>7</v>
      </c>
      <c r="AY1" s="47" t="s">
        <v>6</v>
      </c>
      <c r="AZ1" s="47" t="s">
        <v>5</v>
      </c>
      <c r="BA1" s="47" t="s">
        <v>4</v>
      </c>
      <c r="BB1" s="47" t="s">
        <v>3</v>
      </c>
      <c r="BC1" s="47" t="s">
        <v>2</v>
      </c>
    </row>
    <row r="2" spans="1:55" x14ac:dyDescent="0.45">
      <c r="A2" s="51" t="s">
        <v>283</v>
      </c>
      <c r="B2" s="48" t="s">
        <v>290</v>
      </c>
      <c r="C2" s="7" t="s">
        <v>102</v>
      </c>
      <c r="D2" s="7" t="s">
        <v>64</v>
      </c>
      <c r="E2" s="7"/>
      <c r="F2" s="47" t="s">
        <v>283</v>
      </c>
      <c r="G2" s="50">
        <v>44990</v>
      </c>
      <c r="H2" s="50">
        <v>44990</v>
      </c>
      <c r="I2" s="50">
        <v>44994</v>
      </c>
      <c r="M2" s="47" t="s">
        <v>0</v>
      </c>
      <c r="N2" s="47" t="s">
        <v>155</v>
      </c>
      <c r="O2" s="46">
        <f t="shared" ref="O2:O6" si="0">R2*S2+V2*W2+Z2*AA2+AD2*AE2+AH2*AI2+AL2*AM2+AP2*AQ2+AT2*AU2+AX2*AY2+BB2*BC2</f>
        <v>24591</v>
      </c>
      <c r="P2" s="47" t="s">
        <v>279</v>
      </c>
      <c r="Q2" s="47" t="s">
        <v>276</v>
      </c>
      <c r="R2" s="47">
        <v>24591</v>
      </c>
      <c r="S2" s="47">
        <v>1</v>
      </c>
    </row>
    <row r="3" spans="1:55" x14ac:dyDescent="0.45">
      <c r="B3" s="48" t="s">
        <v>285</v>
      </c>
      <c r="C3" s="7" t="s">
        <v>95</v>
      </c>
      <c r="D3" s="7" t="s">
        <v>64</v>
      </c>
      <c r="E3" s="7"/>
      <c r="F3" s="47" t="s">
        <v>283</v>
      </c>
      <c r="G3" s="50">
        <v>44987</v>
      </c>
      <c r="H3" s="50">
        <v>44987</v>
      </c>
      <c r="I3" s="50">
        <v>44988</v>
      </c>
      <c r="M3" s="47" t="s">
        <v>0</v>
      </c>
      <c r="N3" s="47" t="s">
        <v>107</v>
      </c>
      <c r="O3" s="46">
        <f t="shared" si="0"/>
        <v>48895</v>
      </c>
      <c r="P3" s="47" t="s">
        <v>271</v>
      </c>
      <c r="Q3" s="47" t="s">
        <v>270</v>
      </c>
      <c r="R3" s="47">
        <v>6985</v>
      </c>
      <c r="S3" s="47">
        <v>7</v>
      </c>
    </row>
    <row r="4" spans="1:55" x14ac:dyDescent="0.45">
      <c r="A4" s="51" t="s">
        <v>283</v>
      </c>
      <c r="B4" s="48" t="s">
        <v>290</v>
      </c>
      <c r="C4" s="7" t="s">
        <v>97</v>
      </c>
      <c r="D4" s="7" t="s">
        <v>145</v>
      </c>
      <c r="E4" s="7"/>
      <c r="F4" s="7" t="s">
        <v>152</v>
      </c>
      <c r="G4" s="50">
        <v>44984</v>
      </c>
      <c r="H4" s="50" t="s">
        <v>152</v>
      </c>
      <c r="I4" s="50">
        <v>44985</v>
      </c>
      <c r="M4" s="47" t="s">
        <v>0</v>
      </c>
      <c r="N4" s="47" t="s">
        <v>107</v>
      </c>
      <c r="O4" s="46">
        <f t="shared" si="0"/>
        <v>3671</v>
      </c>
      <c r="P4" s="47" t="s">
        <v>272</v>
      </c>
      <c r="Q4" s="47" t="s">
        <v>273</v>
      </c>
      <c r="R4" s="47">
        <v>3671</v>
      </c>
      <c r="S4" s="47">
        <v>1</v>
      </c>
    </row>
    <row r="5" spans="1:55" x14ac:dyDescent="0.45">
      <c r="A5" s="51" t="s">
        <v>283</v>
      </c>
      <c r="B5" s="48" t="s">
        <v>290</v>
      </c>
      <c r="C5" s="7" t="s">
        <v>144</v>
      </c>
      <c r="D5" s="7" t="s">
        <v>145</v>
      </c>
      <c r="E5" s="7"/>
      <c r="F5" s="7" t="s">
        <v>152</v>
      </c>
      <c r="G5" s="50">
        <v>44984</v>
      </c>
      <c r="H5" s="50" t="s">
        <v>152</v>
      </c>
      <c r="I5" s="50">
        <v>44981</v>
      </c>
      <c r="K5" s="47" t="s">
        <v>74</v>
      </c>
      <c r="M5" s="47" t="s">
        <v>0</v>
      </c>
      <c r="N5" s="47" t="s">
        <v>107</v>
      </c>
      <c r="O5" s="46">
        <f t="shared" si="0"/>
        <v>61600</v>
      </c>
      <c r="P5" s="47" t="s">
        <v>274</v>
      </c>
      <c r="Q5" s="47" t="s">
        <v>146</v>
      </c>
      <c r="R5" s="47">
        <v>61600</v>
      </c>
      <c r="S5" s="47">
        <v>1</v>
      </c>
    </row>
    <row r="6" spans="1:55" x14ac:dyDescent="0.45">
      <c r="B6" s="48" t="s">
        <v>285</v>
      </c>
      <c r="C6" s="7" t="s">
        <v>60</v>
      </c>
      <c r="D6" s="7" t="s">
        <v>282</v>
      </c>
      <c r="E6" s="7"/>
      <c r="F6" s="47" t="s">
        <v>152</v>
      </c>
      <c r="G6" s="50">
        <v>44977</v>
      </c>
      <c r="H6" s="50">
        <v>44983</v>
      </c>
      <c r="I6" s="50">
        <v>44984</v>
      </c>
      <c r="L6" s="47" t="s">
        <v>284</v>
      </c>
      <c r="M6" s="47" t="s">
        <v>0</v>
      </c>
      <c r="N6" s="47" t="s">
        <v>107</v>
      </c>
      <c r="O6" s="46">
        <f t="shared" si="0"/>
        <v>59800</v>
      </c>
      <c r="P6" s="47" t="s">
        <v>266</v>
      </c>
      <c r="Q6" s="47" t="s">
        <v>267</v>
      </c>
      <c r="R6" s="47">
        <v>59800</v>
      </c>
      <c r="S6" s="47">
        <v>1</v>
      </c>
    </row>
    <row r="7" spans="1:55" x14ac:dyDescent="0.45">
      <c r="A7" s="51" t="s">
        <v>113</v>
      </c>
      <c r="B7" s="48" t="s">
        <v>285</v>
      </c>
      <c r="C7" s="7" t="s">
        <v>153</v>
      </c>
      <c r="D7" s="7" t="s">
        <v>152</v>
      </c>
      <c r="E7" s="7"/>
      <c r="F7" s="7" t="s">
        <v>152</v>
      </c>
      <c r="G7" s="52">
        <v>44967</v>
      </c>
      <c r="H7" s="50" t="s">
        <v>152</v>
      </c>
      <c r="I7" s="52">
        <v>44990</v>
      </c>
      <c r="M7" s="47" t="s">
        <v>0</v>
      </c>
      <c r="N7" s="47" t="s">
        <v>154</v>
      </c>
      <c r="O7" s="46">
        <f t="shared" ref="O7" si="1">R7*S7+V7*W7+Z7*AA7+AD7*AE7+AH7*AI7+AL7*AM7+AP7*AQ7+AT7*AU7+AX7*AY7+BB7*BC7</f>
        <v>104900</v>
      </c>
      <c r="P7" s="47" t="s">
        <v>278</v>
      </c>
      <c r="Q7" s="47" t="s">
        <v>262</v>
      </c>
      <c r="R7" s="47">
        <v>4190</v>
      </c>
      <c r="S7" s="47">
        <v>1</v>
      </c>
      <c r="T7" s="47" t="s">
        <v>278</v>
      </c>
      <c r="U7" s="47" t="s">
        <v>160</v>
      </c>
      <c r="V7" s="47">
        <v>21480</v>
      </c>
      <c r="W7" s="47">
        <v>1</v>
      </c>
      <c r="X7" s="47" t="s">
        <v>278</v>
      </c>
      <c r="Y7" s="47" t="s">
        <v>161</v>
      </c>
      <c r="Z7" s="47">
        <f>15930+13600</f>
        <v>29530</v>
      </c>
      <c r="AA7" s="47">
        <v>1</v>
      </c>
      <c r="AB7" s="47" t="s">
        <v>278</v>
      </c>
      <c r="AC7" s="47" t="s">
        <v>162</v>
      </c>
      <c r="AD7" s="47">
        <v>13100</v>
      </c>
      <c r="AE7" s="47">
        <v>3</v>
      </c>
      <c r="AF7" s="47" t="s">
        <v>278</v>
      </c>
      <c r="AG7" s="47" t="s">
        <v>261</v>
      </c>
      <c r="AH7" s="47">
        <v>2600</v>
      </c>
      <c r="AI7" s="47">
        <v>4</v>
      </c>
    </row>
    <row r="8" spans="1:55" x14ac:dyDescent="0.45">
      <c r="A8" s="51" t="s">
        <v>264</v>
      </c>
      <c r="B8" s="48" t="s">
        <v>285</v>
      </c>
      <c r="C8" s="48" t="s">
        <v>289</v>
      </c>
      <c r="D8" s="7" t="s">
        <v>152</v>
      </c>
      <c r="E8" s="7"/>
      <c r="F8" s="48" t="s">
        <v>152</v>
      </c>
      <c r="G8" s="52">
        <v>44938</v>
      </c>
      <c r="H8" s="50" t="s">
        <v>152</v>
      </c>
      <c r="I8" s="52">
        <v>44985</v>
      </c>
      <c r="M8" s="47" t="s">
        <v>0</v>
      </c>
      <c r="N8" s="47" t="s">
        <v>263</v>
      </c>
      <c r="O8" s="46">
        <f t="shared" ref="O8" si="2">R8*S8+V8*W8+Z8*AA8+AD8*AE8+AH8*AI8+AL8*AM8+AP8*AQ8+AT8*AU8+AX8*AY8+BB8*BC8</f>
        <v>43832</v>
      </c>
      <c r="P8" s="47" t="s">
        <v>264</v>
      </c>
      <c r="Q8" s="47" t="s">
        <v>265</v>
      </c>
      <c r="R8" s="47">
        <v>43832</v>
      </c>
      <c r="S8" s="47">
        <v>1</v>
      </c>
    </row>
    <row r="9" spans="1:55" x14ac:dyDescent="0.45">
      <c r="D9" s="7"/>
      <c r="E9" s="7"/>
      <c r="H9" s="50"/>
    </row>
    <row r="10" spans="1:55" x14ac:dyDescent="0.45">
      <c r="D10" s="7"/>
      <c r="E10" s="7"/>
      <c r="H10" s="50"/>
    </row>
    <row r="11" spans="1:55" x14ac:dyDescent="0.45">
      <c r="D11" s="7"/>
      <c r="E11" s="7"/>
      <c r="H11" s="50"/>
    </row>
    <row r="12" spans="1:55" x14ac:dyDescent="0.45">
      <c r="D12" s="7"/>
      <c r="E12" s="7"/>
      <c r="H12" s="50"/>
    </row>
    <row r="13" spans="1:55" x14ac:dyDescent="0.45">
      <c r="D13" s="7"/>
      <c r="E13" s="7"/>
      <c r="H13" s="50"/>
    </row>
    <row r="14" spans="1:55" x14ac:dyDescent="0.45">
      <c r="D14" s="7"/>
      <c r="E14" s="7"/>
      <c r="H14" s="50"/>
    </row>
    <row r="15" spans="1:55" x14ac:dyDescent="0.45">
      <c r="D15" s="7"/>
      <c r="E15" s="7"/>
      <c r="H15" s="50"/>
    </row>
    <row r="16" spans="1:55" x14ac:dyDescent="0.45">
      <c r="D16" s="7"/>
      <c r="E16" s="7"/>
      <c r="H16" s="50"/>
    </row>
    <row r="17" spans="4:8" x14ac:dyDescent="0.45">
      <c r="D17" s="7"/>
      <c r="E17" s="7"/>
      <c r="H17" s="50"/>
    </row>
    <row r="18" spans="4:8" x14ac:dyDescent="0.45">
      <c r="D18" s="7"/>
      <c r="E18" s="7"/>
      <c r="H18" s="50"/>
    </row>
    <row r="19" spans="4:8" x14ac:dyDescent="0.45">
      <c r="D19" s="7"/>
      <c r="E19" s="7"/>
      <c r="H19" s="50"/>
    </row>
    <row r="20" spans="4:8" x14ac:dyDescent="0.45">
      <c r="D20" s="7"/>
      <c r="E20" s="7"/>
      <c r="H20" s="50"/>
    </row>
    <row r="21" spans="4:8" x14ac:dyDescent="0.45">
      <c r="D21" s="7"/>
      <c r="E21" s="7"/>
      <c r="H21" s="50"/>
    </row>
    <row r="22" spans="4:8" x14ac:dyDescent="0.45">
      <c r="D22" s="7"/>
      <c r="E22" s="7"/>
      <c r="H22" s="50"/>
    </row>
    <row r="23" spans="4:8" x14ac:dyDescent="0.45">
      <c r="D23" s="7"/>
      <c r="E23" s="7"/>
      <c r="H23" s="50"/>
    </row>
    <row r="24" spans="4:8" x14ac:dyDescent="0.45">
      <c r="D24" s="7"/>
      <c r="E24" s="7"/>
      <c r="H24" s="50"/>
    </row>
    <row r="25" spans="4:8" x14ac:dyDescent="0.45">
      <c r="D25" s="7"/>
      <c r="E25" s="7"/>
      <c r="H25" s="50"/>
    </row>
    <row r="26" spans="4:8" x14ac:dyDescent="0.45">
      <c r="D26" s="7"/>
      <c r="E26" s="7"/>
      <c r="H26" s="50"/>
    </row>
    <row r="27" spans="4:8" x14ac:dyDescent="0.45">
      <c r="D27" s="7"/>
      <c r="E27" s="7"/>
      <c r="H27" s="50"/>
    </row>
    <row r="28" spans="4:8" x14ac:dyDescent="0.45">
      <c r="D28" s="7"/>
      <c r="E28" s="7"/>
      <c r="H28" s="50"/>
    </row>
    <row r="29" spans="4:8" x14ac:dyDescent="0.45">
      <c r="D29" s="7"/>
      <c r="E29" s="7"/>
      <c r="H29" s="50"/>
    </row>
    <row r="30" spans="4:8" x14ac:dyDescent="0.45">
      <c r="D30" s="7"/>
      <c r="E30" s="7"/>
      <c r="H30" s="50"/>
    </row>
    <row r="31" spans="4:8" x14ac:dyDescent="0.45">
      <c r="D31" s="7"/>
      <c r="E31" s="7"/>
      <c r="H31" s="50"/>
    </row>
    <row r="32" spans="4:8" x14ac:dyDescent="0.45">
      <c r="D32" s="7"/>
      <c r="E32" s="7"/>
      <c r="H32" s="50"/>
    </row>
    <row r="33" spans="4:8" x14ac:dyDescent="0.45">
      <c r="D33" s="7"/>
      <c r="E33" s="7"/>
      <c r="H33" s="50"/>
    </row>
    <row r="34" spans="4:8" x14ac:dyDescent="0.45">
      <c r="D34" s="7"/>
      <c r="E34" s="7"/>
      <c r="H34" s="50"/>
    </row>
    <row r="35" spans="4:8" x14ac:dyDescent="0.45">
      <c r="D35" s="7"/>
      <c r="E35" s="7"/>
      <c r="H35" s="50"/>
    </row>
    <row r="36" spans="4:8" x14ac:dyDescent="0.45">
      <c r="D36" s="7"/>
      <c r="E36" s="7"/>
      <c r="H36" s="50"/>
    </row>
    <row r="37" spans="4:8" x14ac:dyDescent="0.45">
      <c r="D37" s="7"/>
      <c r="E37" s="7"/>
      <c r="H37" s="50"/>
    </row>
  </sheetData>
  <autoFilter ref="A1:BC1" xr:uid="{F6BDAE4F-BAA6-4C29-90D0-0A5F6AC1C352}">
    <sortState xmlns:xlrd2="http://schemas.microsoft.com/office/spreadsheetml/2017/richdata2" ref="A2:BC101">
      <sortCondition descending="1" ref="G1"/>
    </sortState>
  </autoFilter>
  <phoneticPr fontId="1"/>
  <dataValidations count="1">
    <dataValidation type="list" allowBlank="1" showInputMessage="1" showErrorMessage="1" sqref="N2:N37" xr:uid="{05A2BD9F-2B80-472A-8A8D-BB48B1B93F1D}">
      <formula1>"備品,消耗品,旅費,謝金,その他"</formula1>
    </dataValidation>
  </dataValidations>
  <pageMargins left="0.7" right="0.7" top="0.75" bottom="0.75" header="0.3" footer="0.3"/>
  <pageSetup paperSize="9" scale="1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9467-4F67-4515-91D4-64F382599931}">
  <dimension ref="A1"/>
  <sheetViews>
    <sheetView zoomScale="70" zoomScaleNormal="70"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8251-643D-4E17-B877-24FD96BB60C9}">
  <dimension ref="A1:F3"/>
  <sheetViews>
    <sheetView zoomScale="70" zoomScaleNormal="70" workbookViewId="0">
      <selection activeCell="A4" sqref="A4"/>
    </sheetView>
  </sheetViews>
  <sheetFormatPr defaultRowHeight="18" x14ac:dyDescent="0.45"/>
  <cols>
    <col min="1" max="1" width="13.19921875" customWidth="1"/>
    <col min="2" max="2" width="17.8984375" customWidth="1"/>
    <col min="4" max="6" width="9.8984375" customWidth="1"/>
  </cols>
  <sheetData>
    <row r="1" spans="1:6" x14ac:dyDescent="0.45">
      <c r="A1" s="37" t="s">
        <v>62</v>
      </c>
      <c r="B1" s="13" t="s">
        <v>47</v>
      </c>
      <c r="C1" s="13"/>
      <c r="D1" s="38" t="s">
        <v>147</v>
      </c>
      <c r="E1" s="38" t="s">
        <v>148</v>
      </c>
      <c r="F1" s="40" t="s">
        <v>110</v>
      </c>
    </row>
    <row r="2" spans="1:6" x14ac:dyDescent="0.45">
      <c r="A2" t="s">
        <v>285</v>
      </c>
      <c r="B2" t="s">
        <v>61</v>
      </c>
      <c r="D2" s="39" cm="1">
        <f t="array" aca="1" ref="D2" ca="1">INDIRECT("'"&amp;$A2&amp;"'!BE2")</f>
        <v>0</v>
      </c>
      <c r="E2" s="39" cm="1">
        <f t="array" aca="1" ref="E2" ca="1">INDIRECT("'"&amp;$A2&amp;"'!BF2")</f>
        <v>400000</v>
      </c>
      <c r="F2" s="39" cm="1">
        <f t="array" aca="1" ref="F2" ca="1">INDIRECT("'"&amp;$A2&amp;"'!BG2")</f>
        <v>257427</v>
      </c>
    </row>
    <row r="3" spans="1:6" x14ac:dyDescent="0.45">
      <c r="A3" t="s">
        <v>291</v>
      </c>
      <c r="B3" t="s">
        <v>51</v>
      </c>
      <c r="D3" s="39" cm="1">
        <f t="array" aca="1" ref="D3" ca="1">INDIRECT("'"&amp;$A3&amp;"'!BE2")</f>
        <v>0</v>
      </c>
      <c r="E3" s="39" cm="1">
        <f t="array" aca="1" ref="E3" ca="1">INDIRECT("'"&amp;$A3&amp;"'!BF2")</f>
        <v>150000</v>
      </c>
      <c r="F3" s="39" cm="1">
        <f t="array" aca="1" ref="F3" ca="1">INDIRECT("'"&amp;$A3&amp;"'!BG2")</f>
        <v>89862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10D3-60E0-43DE-BED1-325F14C21293}">
  <dimension ref="A1:BL228"/>
  <sheetViews>
    <sheetView zoomScale="70" zoomScaleNormal="70" workbookViewId="0">
      <selection activeCell="N2" sqref="N2"/>
    </sheetView>
  </sheetViews>
  <sheetFormatPr defaultColWidth="8.19921875" defaultRowHeight="18" x14ac:dyDescent="0.45"/>
  <cols>
    <col min="1" max="1" width="9.296875" customWidth="1"/>
    <col min="5" max="8" width="3.19921875" customWidth="1"/>
    <col min="10" max="10" width="5.296875" customWidth="1"/>
    <col min="15" max="15" width="5.09765625" customWidth="1"/>
    <col min="16" max="17" width="11.5" style="10" customWidth="1"/>
    <col min="18" max="18" width="12.59765625" style="4" bestFit="1" customWidth="1"/>
    <col min="23" max="23" width="8.19921875" style="9"/>
  </cols>
  <sheetData>
    <row r="1" spans="1:64" s="13" customFormat="1" x14ac:dyDescent="0.45">
      <c r="A1" s="26" t="s">
        <v>89</v>
      </c>
      <c r="B1" s="27" t="s">
        <v>83</v>
      </c>
      <c r="C1" s="28" t="s">
        <v>85</v>
      </c>
      <c r="D1" s="28" t="s">
        <v>87</v>
      </c>
      <c r="E1" s="29" t="s">
        <v>76</v>
      </c>
      <c r="F1" s="29" t="s">
        <v>77</v>
      </c>
      <c r="G1" s="29" t="s">
        <v>78</v>
      </c>
      <c r="H1" s="29" t="s">
        <v>79</v>
      </c>
      <c r="I1" s="29" t="s">
        <v>88</v>
      </c>
      <c r="J1" s="13" t="s">
        <v>50</v>
      </c>
      <c r="K1" s="13" t="s">
        <v>57</v>
      </c>
      <c r="L1" s="30" t="s">
        <v>59</v>
      </c>
      <c r="M1" s="30" t="s">
        <v>48</v>
      </c>
      <c r="N1" s="30" t="s">
        <v>293</v>
      </c>
      <c r="O1" s="13" t="s">
        <v>142</v>
      </c>
      <c r="P1" s="31" t="s">
        <v>58</v>
      </c>
      <c r="Q1" s="31" t="s">
        <v>66</v>
      </c>
      <c r="R1" s="32" t="s">
        <v>65</v>
      </c>
      <c r="S1" s="13" t="s">
        <v>43</v>
      </c>
      <c r="T1" s="31" t="s">
        <v>92</v>
      </c>
      <c r="U1" s="31" t="s">
        <v>91</v>
      </c>
      <c r="V1" s="13" t="s">
        <v>45</v>
      </c>
      <c r="W1" s="31" t="s">
        <v>106</v>
      </c>
      <c r="X1" s="33" t="s">
        <v>108</v>
      </c>
      <c r="Y1" s="13" t="s">
        <v>41</v>
      </c>
      <c r="Z1" s="13" t="s">
        <v>40</v>
      </c>
      <c r="AA1" s="13" t="s">
        <v>39</v>
      </c>
      <c r="AB1" s="13" t="s">
        <v>38</v>
      </c>
      <c r="AC1" s="13" t="s">
        <v>37</v>
      </c>
      <c r="AD1" s="13" t="s">
        <v>36</v>
      </c>
      <c r="AE1" s="13" t="s">
        <v>35</v>
      </c>
      <c r="AF1" s="13" t="s">
        <v>34</v>
      </c>
      <c r="AG1" s="13" t="s">
        <v>33</v>
      </c>
      <c r="AH1" s="13" t="s">
        <v>32</v>
      </c>
      <c r="AI1" s="13" t="s">
        <v>31</v>
      </c>
      <c r="AJ1" s="13" t="s">
        <v>30</v>
      </c>
      <c r="AK1" s="13" t="s">
        <v>29</v>
      </c>
      <c r="AL1" s="13" t="s">
        <v>28</v>
      </c>
      <c r="AM1" s="13" t="s">
        <v>27</v>
      </c>
      <c r="AN1" s="13" t="s">
        <v>26</v>
      </c>
      <c r="AO1" s="13" t="s">
        <v>25</v>
      </c>
      <c r="AP1" s="13" t="s">
        <v>24</v>
      </c>
      <c r="AQ1" s="13" t="s">
        <v>23</v>
      </c>
      <c r="AR1" s="13" t="s">
        <v>22</v>
      </c>
      <c r="AS1" s="13" t="s">
        <v>21</v>
      </c>
      <c r="AT1" s="13" t="s">
        <v>20</v>
      </c>
      <c r="AU1" s="13" t="s">
        <v>19</v>
      </c>
      <c r="AV1" s="13" t="s">
        <v>18</v>
      </c>
      <c r="AW1" s="13" t="s">
        <v>17</v>
      </c>
      <c r="AX1" s="13" t="s">
        <v>16</v>
      </c>
      <c r="AY1" s="13" t="s">
        <v>15</v>
      </c>
      <c r="AZ1" s="13" t="s">
        <v>14</v>
      </c>
      <c r="BA1" s="13" t="s">
        <v>13</v>
      </c>
      <c r="BB1" s="13" t="s">
        <v>12</v>
      </c>
      <c r="BC1" s="13" t="s">
        <v>11</v>
      </c>
      <c r="BD1" s="13" t="s">
        <v>10</v>
      </c>
      <c r="BE1" s="13" t="s">
        <v>9</v>
      </c>
      <c r="BF1" s="13" t="s">
        <v>8</v>
      </c>
      <c r="BG1" s="13" t="s">
        <v>7</v>
      </c>
      <c r="BH1" s="13" t="s">
        <v>6</v>
      </c>
      <c r="BI1" s="13" t="s">
        <v>5</v>
      </c>
      <c r="BJ1" s="13" t="s">
        <v>4</v>
      </c>
      <c r="BK1" s="13" t="s">
        <v>3</v>
      </c>
      <c r="BL1" s="13" t="s">
        <v>2</v>
      </c>
    </row>
    <row r="2" spans="1:64" x14ac:dyDescent="0.45">
      <c r="A2" s="6" t="str">
        <f>IF(COUNTIF(M2,"*立替払*")=1, IF(COUNTIF(Y2,"*書籍*")=1, Y2, Y2&amp;" "&amp;Z2)&amp;IF(AC2=0,""," 外"), "")</f>
        <v>英文校正 5,944 words</v>
      </c>
      <c r="B2" s="5" t="str">
        <f>基本情報!$B$1</f>
        <v>工学部コンピュータ理工学科</v>
      </c>
      <c r="C2" s="5" t="str">
        <f>基本情報!$B$2</f>
        <v>豊浦 正広</v>
      </c>
      <c r="D2" s="5" t="str">
        <f>VLOOKUP($K2,経費情報!$A$2:$F$11, 2, FALSE)</f>
        <v>教育研究経費(教育研究・自己収入) CS豊浦正広</v>
      </c>
      <c r="E2" s="5" t="str">
        <f>VLOOKUP($K2,経費情報!$A$2:$F$11, 3, FALSE)</f>
        <v>■</v>
      </c>
      <c r="F2" s="5" t="str">
        <f>VLOOKUP($K2,経費情報!$A$2:$F$11, 4, FALSE)</f>
        <v>□</v>
      </c>
      <c r="G2" s="5" t="str">
        <f>VLOOKUP($K2,経費情報!$A$2:$F$11, 5, FALSE)</f>
        <v>□</v>
      </c>
      <c r="H2" s="5" t="str">
        <f>VLOOKUP($K2,経費情報!$A$2:$F$11, 6, FALSE)</f>
        <v>□</v>
      </c>
      <c r="I2" s="5" t="str">
        <f>TEXT($X2,"###,###")</f>
        <v>24,591</v>
      </c>
      <c r="J2" t="str" cm="1">
        <f t="array" ref="J2:BL3">_xlfn._xlws.FILTER(DB!A1:BC781,DB!F1:F781="v")</f>
        <v>v</v>
      </c>
      <c r="K2" t="str">
        <v>校費</v>
      </c>
      <c r="L2" t="str">
        <v>Scribendi</v>
      </c>
      <c r="M2" t="str">
        <v>立替払</v>
      </c>
      <c r="N2">
        <v>0</v>
      </c>
      <c r="O2" t="str">
        <v>v</v>
      </c>
      <c r="P2" s="10">
        <v>44990</v>
      </c>
      <c r="Q2" s="10">
        <v>44990</v>
      </c>
      <c r="R2" s="4">
        <v>44994</v>
      </c>
      <c r="S2">
        <v>0</v>
      </c>
      <c r="T2">
        <v>0</v>
      </c>
      <c r="U2">
        <v>0</v>
      </c>
      <c r="V2" t="str">
        <v>CS 豊浦研究室</v>
      </c>
      <c r="W2" s="9" t="str">
        <v>その他</v>
      </c>
      <c r="X2">
        <v>24591</v>
      </c>
      <c r="Y2" t="str">
        <v>英文校正</v>
      </c>
      <c r="Z2" t="str">
        <v>5,944 words</v>
      </c>
      <c r="AA2">
        <v>24591</v>
      </c>
      <c r="AB2">
        <v>1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</row>
    <row r="3" spans="1:64" x14ac:dyDescent="0.45">
      <c r="A3" s="6" t="str">
        <f t="shared" ref="A3:A21" si="0">IF(COUNTIF(M3,"*立替払*")=1, IF(COUNTIF(Y3,"*書籍*")=1, Y3, Y3&amp;" "&amp;Z3)&amp;IF(AC3=0,""," 外"), "")</f>
        <v xml:space="preserve">M5Stack M5Stack FIRE IoT開発キット（PSRAM） V2.6 </v>
      </c>
      <c r="B3" s="5" t="str">
        <f>基本情報!$B$1</f>
        <v>工学部コンピュータ理工学科</v>
      </c>
      <c r="C3" s="5" t="str">
        <f>基本情報!$B$2</f>
        <v>豊浦 正広</v>
      </c>
      <c r="D3" s="5" t="str">
        <f>VLOOKUP($K3,経費情報!$A$2:$F$11, 2, FALSE)</f>
        <v>科研(補助金) R05基盤S 豊浦正広 20H00000 物品</v>
      </c>
      <c r="E3" s="5" t="str">
        <f>VLOOKUP($K3,経費情報!$A$2:$F$11, 3, FALSE)</f>
        <v>□</v>
      </c>
      <c r="F3" s="5" t="str">
        <f>VLOOKUP($K3,経費情報!$A$2:$F$11, 4, FALSE)</f>
        <v>□</v>
      </c>
      <c r="G3" s="5" t="str">
        <f>VLOOKUP($K3,経費情報!$A$2:$F$11, 5, FALSE)</f>
        <v>□</v>
      </c>
      <c r="H3" s="5" t="str">
        <f>VLOOKUP($K3,経費情報!$A$2:$F$11, 6, FALSE)</f>
        <v>■</v>
      </c>
      <c r="I3" s="5" t="str">
        <f t="shared" ref="I3:I66" si="1">TEXT($X3,"###,###")</f>
        <v>48,895</v>
      </c>
      <c r="J3">
        <v>0</v>
      </c>
      <c r="K3" t="str">
        <v>基盤S</v>
      </c>
      <c r="L3" t="str">
        <v>スイッチサイエンス</v>
      </c>
      <c r="M3" t="str">
        <v>立替払</v>
      </c>
      <c r="N3">
        <v>0</v>
      </c>
      <c r="O3" t="str">
        <v>v</v>
      </c>
      <c r="P3" s="10">
        <v>44987</v>
      </c>
      <c r="Q3" s="10">
        <v>44987</v>
      </c>
      <c r="R3" s="4">
        <v>44988</v>
      </c>
      <c r="S3">
        <v>0</v>
      </c>
      <c r="T3">
        <v>0</v>
      </c>
      <c r="U3">
        <v>0</v>
      </c>
      <c r="V3" t="str">
        <v>CS 豊浦研究室</v>
      </c>
      <c r="W3" s="9" t="str">
        <v>消耗品</v>
      </c>
      <c r="X3">
        <v>48895</v>
      </c>
      <c r="Y3" t="str">
        <v>M5Stack</v>
      </c>
      <c r="Z3" t="str">
        <v xml:space="preserve">M5Stack FIRE IoT開発キット（PSRAM） V2.6 </v>
      </c>
      <c r="AA3">
        <v>6985</v>
      </c>
      <c r="AB3">
        <v>7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</row>
    <row r="4" spans="1:64" x14ac:dyDescent="0.45">
      <c r="A4" s="6" t="str">
        <f t="shared" si="0"/>
        <v/>
      </c>
      <c r="B4" s="5" t="str">
        <f>基本情報!$B$1</f>
        <v>工学部コンピュータ理工学科</v>
      </c>
      <c r="C4" s="5" t="str">
        <f>基本情報!$B$2</f>
        <v>豊浦 正広</v>
      </c>
      <c r="D4" s="5" t="e">
        <f>VLOOKUP($K4,経費情報!$A$2:$F$11, 2, FALSE)</f>
        <v>#N/A</v>
      </c>
      <c r="E4" s="5" t="e">
        <f>VLOOKUP($K4,経費情報!$A$2:$F$11, 3, FALSE)</f>
        <v>#N/A</v>
      </c>
      <c r="F4" s="5" t="e">
        <f>VLOOKUP($K4,経費情報!$A$2:$F$11, 4, FALSE)</f>
        <v>#N/A</v>
      </c>
      <c r="G4" s="5" t="e">
        <f>VLOOKUP($K4,経費情報!$A$2:$F$11, 5, FALSE)</f>
        <v>#N/A</v>
      </c>
      <c r="H4" s="5" t="e">
        <f>VLOOKUP($K4,経費情報!$A$2:$F$11, 6, FALSE)</f>
        <v>#N/A</v>
      </c>
      <c r="I4" s="5" t="str">
        <f t="shared" si="1"/>
        <v/>
      </c>
    </row>
    <row r="5" spans="1:64" x14ac:dyDescent="0.45">
      <c r="A5" s="6" t="str">
        <f t="shared" si="0"/>
        <v/>
      </c>
      <c r="B5" s="5" t="str">
        <f>基本情報!$B$1</f>
        <v>工学部コンピュータ理工学科</v>
      </c>
      <c r="C5" s="5" t="str">
        <f>基本情報!$B$2</f>
        <v>豊浦 正広</v>
      </c>
      <c r="D5" s="5" t="e">
        <f>VLOOKUP($K5,経費情報!$A$2:$F$11, 2, FALSE)</f>
        <v>#N/A</v>
      </c>
      <c r="E5" s="5" t="e">
        <f>VLOOKUP($K5,経費情報!$A$2:$F$11, 3, FALSE)</f>
        <v>#N/A</v>
      </c>
      <c r="F5" s="5" t="e">
        <f>VLOOKUP($K5,経費情報!$A$2:$F$11, 4, FALSE)</f>
        <v>#N/A</v>
      </c>
      <c r="G5" s="5" t="e">
        <f>VLOOKUP($K5,経費情報!$A$2:$F$11, 5, FALSE)</f>
        <v>#N/A</v>
      </c>
      <c r="H5" s="5" t="e">
        <f>VLOOKUP($K5,経費情報!$A$2:$F$11, 6, FALSE)</f>
        <v>#N/A</v>
      </c>
      <c r="I5" s="5" t="str">
        <f t="shared" si="1"/>
        <v/>
      </c>
    </row>
    <row r="6" spans="1:64" x14ac:dyDescent="0.45">
      <c r="A6" s="6" t="str">
        <f t="shared" si="0"/>
        <v/>
      </c>
      <c r="B6" s="5" t="str">
        <f>基本情報!$B$1</f>
        <v>工学部コンピュータ理工学科</v>
      </c>
      <c r="C6" s="5" t="str">
        <f>基本情報!$B$2</f>
        <v>豊浦 正広</v>
      </c>
      <c r="D6" s="5" t="e">
        <f>VLOOKUP($K6,経費情報!$A$2:$F$11, 2, FALSE)</f>
        <v>#N/A</v>
      </c>
      <c r="E6" s="5" t="e">
        <f>VLOOKUP($K6,経費情報!$A$2:$F$11, 3, FALSE)</f>
        <v>#N/A</v>
      </c>
      <c r="F6" s="5" t="e">
        <f>VLOOKUP($K6,経費情報!$A$2:$F$11, 4, FALSE)</f>
        <v>#N/A</v>
      </c>
      <c r="G6" s="5" t="e">
        <f>VLOOKUP($K6,経費情報!$A$2:$F$11, 5, FALSE)</f>
        <v>#N/A</v>
      </c>
      <c r="H6" s="5" t="e">
        <f>VLOOKUP($K6,経費情報!$A$2:$F$11, 6, FALSE)</f>
        <v>#N/A</v>
      </c>
      <c r="I6" s="5" t="str">
        <f t="shared" si="1"/>
        <v/>
      </c>
    </row>
    <row r="7" spans="1:64" x14ac:dyDescent="0.45">
      <c r="A7" s="6" t="str">
        <f t="shared" si="0"/>
        <v/>
      </c>
      <c r="B7" s="5" t="str">
        <f>基本情報!$B$1</f>
        <v>工学部コンピュータ理工学科</v>
      </c>
      <c r="C7" s="5" t="str">
        <f>基本情報!$B$2</f>
        <v>豊浦 正広</v>
      </c>
      <c r="D7" s="5" t="e">
        <f>VLOOKUP($K7,経費情報!$A$2:$F$11, 2, FALSE)</f>
        <v>#N/A</v>
      </c>
      <c r="E7" s="5" t="e">
        <f>VLOOKUP($K7,経費情報!$A$2:$F$11, 3, FALSE)</f>
        <v>#N/A</v>
      </c>
      <c r="F7" s="5" t="e">
        <f>VLOOKUP($K7,経費情報!$A$2:$F$11, 4, FALSE)</f>
        <v>#N/A</v>
      </c>
      <c r="G7" s="5" t="e">
        <f>VLOOKUP($K7,経費情報!$A$2:$F$11, 5, FALSE)</f>
        <v>#N/A</v>
      </c>
      <c r="H7" s="5" t="e">
        <f>VLOOKUP($K7,経費情報!$A$2:$F$11, 6, FALSE)</f>
        <v>#N/A</v>
      </c>
      <c r="I7" s="5" t="str">
        <f t="shared" si="1"/>
        <v/>
      </c>
    </row>
    <row r="8" spans="1:64" x14ac:dyDescent="0.45">
      <c r="A8" s="6" t="str">
        <f t="shared" si="0"/>
        <v/>
      </c>
      <c r="B8" s="5" t="str">
        <f>基本情報!$B$1</f>
        <v>工学部コンピュータ理工学科</v>
      </c>
      <c r="C8" s="5" t="str">
        <f>基本情報!$B$2</f>
        <v>豊浦 正広</v>
      </c>
      <c r="D8" s="5" t="e">
        <f>VLOOKUP($K8,経費情報!$A$2:$F$11, 2, FALSE)</f>
        <v>#N/A</v>
      </c>
      <c r="E8" s="5" t="e">
        <f>VLOOKUP($K8,経費情報!$A$2:$F$11, 3, FALSE)</f>
        <v>#N/A</v>
      </c>
      <c r="F8" s="5" t="e">
        <f>VLOOKUP($K8,経費情報!$A$2:$F$11, 4, FALSE)</f>
        <v>#N/A</v>
      </c>
      <c r="G8" s="5" t="e">
        <f>VLOOKUP($K8,経費情報!$A$2:$F$11, 5, FALSE)</f>
        <v>#N/A</v>
      </c>
      <c r="H8" s="5" t="e">
        <f>VLOOKUP($K8,経費情報!$A$2:$F$11, 6, FALSE)</f>
        <v>#N/A</v>
      </c>
      <c r="I8" s="5" t="str">
        <f t="shared" si="1"/>
        <v/>
      </c>
    </row>
    <row r="9" spans="1:64" x14ac:dyDescent="0.45">
      <c r="A9" s="6" t="str">
        <f t="shared" si="0"/>
        <v/>
      </c>
      <c r="B9" s="5" t="str">
        <f>基本情報!$B$1</f>
        <v>工学部コンピュータ理工学科</v>
      </c>
      <c r="C9" s="5" t="str">
        <f>基本情報!$B$2</f>
        <v>豊浦 正広</v>
      </c>
      <c r="D9" s="5" t="e">
        <f>VLOOKUP($K9,経費情報!$A$2:$F$11, 2, FALSE)</f>
        <v>#N/A</v>
      </c>
      <c r="E9" s="5" t="e">
        <f>VLOOKUP($K9,経費情報!$A$2:$F$11, 3, FALSE)</f>
        <v>#N/A</v>
      </c>
      <c r="F9" s="5" t="e">
        <f>VLOOKUP($K9,経費情報!$A$2:$F$11, 4, FALSE)</f>
        <v>#N/A</v>
      </c>
      <c r="G9" s="5" t="e">
        <f>VLOOKUP($K9,経費情報!$A$2:$F$11, 5, FALSE)</f>
        <v>#N/A</v>
      </c>
      <c r="H9" s="5" t="e">
        <f>VLOOKUP($K9,経費情報!$A$2:$F$11, 6, FALSE)</f>
        <v>#N/A</v>
      </c>
      <c r="I9" s="5" t="str">
        <f t="shared" si="1"/>
        <v/>
      </c>
    </row>
    <row r="10" spans="1:64" x14ac:dyDescent="0.45">
      <c r="A10" s="6" t="str">
        <f t="shared" si="0"/>
        <v/>
      </c>
      <c r="B10" s="5" t="str">
        <f>基本情報!$B$1</f>
        <v>工学部コンピュータ理工学科</v>
      </c>
      <c r="C10" s="5" t="str">
        <f>基本情報!$B$2</f>
        <v>豊浦 正広</v>
      </c>
      <c r="D10" s="5" t="e">
        <f>VLOOKUP($K10,経費情報!$A$2:$F$11, 2, FALSE)</f>
        <v>#N/A</v>
      </c>
      <c r="E10" s="5" t="e">
        <f>VLOOKUP($K10,経費情報!$A$2:$F$11, 3, FALSE)</f>
        <v>#N/A</v>
      </c>
      <c r="F10" s="5" t="e">
        <f>VLOOKUP($K10,経費情報!$A$2:$F$11, 4, FALSE)</f>
        <v>#N/A</v>
      </c>
      <c r="G10" s="5" t="e">
        <f>VLOOKUP($K10,経費情報!$A$2:$F$11, 5, FALSE)</f>
        <v>#N/A</v>
      </c>
      <c r="H10" s="5" t="e">
        <f>VLOOKUP($K10,経費情報!$A$2:$F$11, 6, FALSE)</f>
        <v>#N/A</v>
      </c>
      <c r="I10" s="5" t="str">
        <f t="shared" si="1"/>
        <v/>
      </c>
    </row>
    <row r="11" spans="1:64" x14ac:dyDescent="0.45">
      <c r="A11" s="6" t="str">
        <f t="shared" si="0"/>
        <v/>
      </c>
      <c r="B11" s="5" t="str">
        <f>基本情報!$B$1</f>
        <v>工学部コンピュータ理工学科</v>
      </c>
      <c r="C11" s="5" t="str">
        <f>基本情報!$B$2</f>
        <v>豊浦 正広</v>
      </c>
      <c r="D11" s="5" t="e">
        <f>VLOOKUP($K11,経費情報!$A$2:$F$11, 2, FALSE)</f>
        <v>#N/A</v>
      </c>
      <c r="E11" s="5" t="e">
        <f>VLOOKUP($K11,経費情報!$A$2:$F$11, 3, FALSE)</f>
        <v>#N/A</v>
      </c>
      <c r="F11" s="5" t="e">
        <f>VLOOKUP($K11,経費情報!$A$2:$F$11, 4, FALSE)</f>
        <v>#N/A</v>
      </c>
      <c r="G11" s="5" t="e">
        <f>VLOOKUP($K11,経費情報!$A$2:$F$11, 5, FALSE)</f>
        <v>#N/A</v>
      </c>
      <c r="H11" s="5" t="e">
        <f>VLOOKUP($K11,経費情報!$A$2:$F$11, 6, FALSE)</f>
        <v>#N/A</v>
      </c>
      <c r="I11" s="5" t="str">
        <f t="shared" si="1"/>
        <v/>
      </c>
    </row>
    <row r="12" spans="1:64" x14ac:dyDescent="0.45">
      <c r="A12" s="6" t="str">
        <f t="shared" si="0"/>
        <v/>
      </c>
      <c r="B12" s="5" t="str">
        <f>基本情報!$B$1</f>
        <v>工学部コンピュータ理工学科</v>
      </c>
      <c r="C12" s="5" t="str">
        <f>基本情報!$B$2</f>
        <v>豊浦 正広</v>
      </c>
      <c r="D12" s="5" t="e">
        <f>VLOOKUP($K12,経費情報!$A$2:$F$11, 2, FALSE)</f>
        <v>#N/A</v>
      </c>
      <c r="E12" s="5" t="e">
        <f>VLOOKUP($K12,経費情報!$A$2:$F$11, 3, FALSE)</f>
        <v>#N/A</v>
      </c>
      <c r="F12" s="5" t="e">
        <f>VLOOKUP($K12,経費情報!$A$2:$F$11, 4, FALSE)</f>
        <v>#N/A</v>
      </c>
      <c r="G12" s="5" t="e">
        <f>VLOOKUP($K12,経費情報!$A$2:$F$11, 5, FALSE)</f>
        <v>#N/A</v>
      </c>
      <c r="H12" s="5" t="e">
        <f>VLOOKUP($K12,経費情報!$A$2:$F$11, 6, FALSE)</f>
        <v>#N/A</v>
      </c>
      <c r="I12" s="5" t="str">
        <f t="shared" si="1"/>
        <v/>
      </c>
    </row>
    <row r="13" spans="1:64" x14ac:dyDescent="0.45">
      <c r="A13" s="6" t="str">
        <f t="shared" si="0"/>
        <v/>
      </c>
      <c r="B13" s="5" t="str">
        <f>基本情報!$B$1</f>
        <v>工学部コンピュータ理工学科</v>
      </c>
      <c r="C13" s="5" t="str">
        <f>基本情報!$B$2</f>
        <v>豊浦 正広</v>
      </c>
      <c r="D13" s="5" t="e">
        <f>VLOOKUP($K13,経費情報!$A$2:$F$11, 2, FALSE)</f>
        <v>#N/A</v>
      </c>
      <c r="E13" s="5" t="e">
        <f>VLOOKUP($K13,経費情報!$A$2:$F$11, 3, FALSE)</f>
        <v>#N/A</v>
      </c>
      <c r="F13" s="5" t="e">
        <f>VLOOKUP($K13,経費情報!$A$2:$F$11, 4, FALSE)</f>
        <v>#N/A</v>
      </c>
      <c r="G13" s="5" t="e">
        <f>VLOOKUP($K13,経費情報!$A$2:$F$11, 5, FALSE)</f>
        <v>#N/A</v>
      </c>
      <c r="H13" s="5" t="e">
        <f>VLOOKUP($K13,経費情報!$A$2:$F$11, 6, FALSE)</f>
        <v>#N/A</v>
      </c>
      <c r="I13" s="5" t="str">
        <f t="shared" si="1"/>
        <v/>
      </c>
    </row>
    <row r="14" spans="1:64" x14ac:dyDescent="0.45">
      <c r="A14" s="6" t="str">
        <f t="shared" si="0"/>
        <v/>
      </c>
      <c r="B14" s="5" t="str">
        <f>基本情報!$B$1</f>
        <v>工学部コンピュータ理工学科</v>
      </c>
      <c r="C14" s="5" t="str">
        <f>基本情報!$B$2</f>
        <v>豊浦 正広</v>
      </c>
      <c r="D14" s="5" t="e">
        <f>VLOOKUP($K14,経費情報!$A$2:$F$11, 2, FALSE)</f>
        <v>#N/A</v>
      </c>
      <c r="E14" s="5" t="e">
        <f>VLOOKUP($K14,経費情報!$A$2:$F$11, 3, FALSE)</f>
        <v>#N/A</v>
      </c>
      <c r="F14" s="5" t="e">
        <f>VLOOKUP($K14,経費情報!$A$2:$F$11, 4, FALSE)</f>
        <v>#N/A</v>
      </c>
      <c r="G14" s="5" t="e">
        <f>VLOOKUP($K14,経費情報!$A$2:$F$11, 5, FALSE)</f>
        <v>#N/A</v>
      </c>
      <c r="H14" s="5" t="e">
        <f>VLOOKUP($K14,経費情報!$A$2:$F$11, 6, FALSE)</f>
        <v>#N/A</v>
      </c>
      <c r="I14" s="5" t="str">
        <f t="shared" si="1"/>
        <v/>
      </c>
    </row>
    <row r="15" spans="1:64" x14ac:dyDescent="0.45">
      <c r="A15" s="6" t="str">
        <f t="shared" si="0"/>
        <v/>
      </c>
      <c r="B15" s="5" t="str">
        <f>基本情報!$B$1</f>
        <v>工学部コンピュータ理工学科</v>
      </c>
      <c r="C15" s="5" t="str">
        <f>基本情報!$B$2</f>
        <v>豊浦 正広</v>
      </c>
      <c r="D15" s="5" t="e">
        <f>VLOOKUP($K15,経費情報!$A$2:$F$11, 2, FALSE)</f>
        <v>#N/A</v>
      </c>
      <c r="E15" s="5" t="e">
        <f>VLOOKUP($K15,経費情報!$A$2:$F$11, 3, FALSE)</f>
        <v>#N/A</v>
      </c>
      <c r="F15" s="5" t="e">
        <f>VLOOKUP($K15,経費情報!$A$2:$F$11, 4, FALSE)</f>
        <v>#N/A</v>
      </c>
      <c r="G15" s="5" t="e">
        <f>VLOOKUP($K15,経費情報!$A$2:$F$11, 5, FALSE)</f>
        <v>#N/A</v>
      </c>
      <c r="H15" s="5" t="e">
        <f>VLOOKUP($K15,経費情報!$A$2:$F$11, 6, FALSE)</f>
        <v>#N/A</v>
      </c>
      <c r="I15" s="5" t="str">
        <f t="shared" si="1"/>
        <v/>
      </c>
    </row>
    <row r="16" spans="1:64" x14ac:dyDescent="0.45">
      <c r="A16" s="6" t="str">
        <f t="shared" si="0"/>
        <v/>
      </c>
      <c r="B16" s="5" t="str">
        <f>基本情報!$B$1</f>
        <v>工学部コンピュータ理工学科</v>
      </c>
      <c r="C16" s="5" t="str">
        <f>基本情報!$B$2</f>
        <v>豊浦 正広</v>
      </c>
      <c r="D16" s="5" t="e">
        <f>VLOOKUP($K16,経費情報!$A$2:$F$11, 2, FALSE)</f>
        <v>#N/A</v>
      </c>
      <c r="E16" s="5" t="e">
        <f>VLOOKUP($K16,経費情報!$A$2:$F$11, 3, FALSE)</f>
        <v>#N/A</v>
      </c>
      <c r="F16" s="5" t="e">
        <f>VLOOKUP($K16,経費情報!$A$2:$F$11, 4, FALSE)</f>
        <v>#N/A</v>
      </c>
      <c r="G16" s="5" t="e">
        <f>VLOOKUP($K16,経費情報!$A$2:$F$11, 5, FALSE)</f>
        <v>#N/A</v>
      </c>
      <c r="H16" s="5" t="e">
        <f>VLOOKUP($K16,経費情報!$A$2:$F$11, 6, FALSE)</f>
        <v>#N/A</v>
      </c>
      <c r="I16" s="5" t="str">
        <f t="shared" si="1"/>
        <v/>
      </c>
    </row>
    <row r="17" spans="1:9" x14ac:dyDescent="0.45">
      <c r="A17" s="6" t="str">
        <f t="shared" si="0"/>
        <v/>
      </c>
      <c r="B17" s="5" t="str">
        <f>基本情報!$B$1</f>
        <v>工学部コンピュータ理工学科</v>
      </c>
      <c r="C17" s="5" t="str">
        <f>基本情報!$B$2</f>
        <v>豊浦 正広</v>
      </c>
      <c r="D17" s="5" t="e">
        <f>VLOOKUP($K17,経費情報!$A$2:$F$11, 2, FALSE)</f>
        <v>#N/A</v>
      </c>
      <c r="E17" s="5" t="e">
        <f>VLOOKUP($K17,経費情報!$A$2:$F$11, 3, FALSE)</f>
        <v>#N/A</v>
      </c>
      <c r="F17" s="5" t="e">
        <f>VLOOKUP($K17,経費情報!$A$2:$F$11, 4, FALSE)</f>
        <v>#N/A</v>
      </c>
      <c r="G17" s="5" t="e">
        <f>VLOOKUP($K17,経費情報!$A$2:$F$11, 5, FALSE)</f>
        <v>#N/A</v>
      </c>
      <c r="H17" s="5" t="e">
        <f>VLOOKUP($K17,経費情報!$A$2:$F$11, 6, FALSE)</f>
        <v>#N/A</v>
      </c>
      <c r="I17" s="5" t="str">
        <f t="shared" si="1"/>
        <v/>
      </c>
    </row>
    <row r="18" spans="1:9" x14ac:dyDescent="0.45">
      <c r="A18" s="6" t="str">
        <f t="shared" si="0"/>
        <v/>
      </c>
      <c r="B18" s="5" t="str">
        <f>基本情報!$B$1</f>
        <v>工学部コンピュータ理工学科</v>
      </c>
      <c r="C18" s="5" t="str">
        <f>基本情報!$B$2</f>
        <v>豊浦 正広</v>
      </c>
      <c r="D18" s="5" t="e">
        <f>VLOOKUP($K18,経費情報!$A$2:$F$11, 2, FALSE)</f>
        <v>#N/A</v>
      </c>
      <c r="E18" s="5" t="e">
        <f>VLOOKUP($K18,経費情報!$A$2:$F$11, 3, FALSE)</f>
        <v>#N/A</v>
      </c>
      <c r="F18" s="5" t="e">
        <f>VLOOKUP($K18,経費情報!$A$2:$F$11, 4, FALSE)</f>
        <v>#N/A</v>
      </c>
      <c r="G18" s="5" t="e">
        <f>VLOOKUP($K18,経費情報!$A$2:$F$11, 5, FALSE)</f>
        <v>#N/A</v>
      </c>
      <c r="H18" s="5" t="e">
        <f>VLOOKUP($K18,経費情報!$A$2:$F$11, 6, FALSE)</f>
        <v>#N/A</v>
      </c>
      <c r="I18" s="5" t="str">
        <f t="shared" si="1"/>
        <v/>
      </c>
    </row>
    <row r="19" spans="1:9" x14ac:dyDescent="0.45">
      <c r="A19" s="6" t="str">
        <f t="shared" si="0"/>
        <v/>
      </c>
      <c r="B19" s="5" t="str">
        <f>基本情報!$B$1</f>
        <v>工学部コンピュータ理工学科</v>
      </c>
      <c r="C19" s="5" t="str">
        <f>基本情報!$B$2</f>
        <v>豊浦 正広</v>
      </c>
      <c r="D19" s="5" t="e">
        <f>VLOOKUP($K19,経費情報!$A$2:$F$11, 2, FALSE)</f>
        <v>#N/A</v>
      </c>
      <c r="E19" s="5" t="e">
        <f>VLOOKUP($K19,経費情報!$A$2:$F$11, 3, FALSE)</f>
        <v>#N/A</v>
      </c>
      <c r="F19" s="5" t="e">
        <f>VLOOKUP($K19,経費情報!$A$2:$F$11, 4, FALSE)</f>
        <v>#N/A</v>
      </c>
      <c r="G19" s="5" t="e">
        <f>VLOOKUP($K19,経費情報!$A$2:$F$11, 5, FALSE)</f>
        <v>#N/A</v>
      </c>
      <c r="H19" s="5" t="e">
        <f>VLOOKUP($K19,経費情報!$A$2:$F$11, 6, FALSE)</f>
        <v>#N/A</v>
      </c>
      <c r="I19" s="5" t="str">
        <f t="shared" si="1"/>
        <v/>
      </c>
    </row>
    <row r="20" spans="1:9" x14ac:dyDescent="0.45">
      <c r="A20" s="6" t="str">
        <f t="shared" si="0"/>
        <v/>
      </c>
      <c r="B20" s="5" t="str">
        <f>基本情報!$B$1</f>
        <v>工学部コンピュータ理工学科</v>
      </c>
      <c r="C20" s="5" t="str">
        <f>基本情報!$B$2</f>
        <v>豊浦 正広</v>
      </c>
      <c r="D20" s="5" t="e">
        <f>VLOOKUP($K20,経費情報!$A$2:$F$11, 2, FALSE)</f>
        <v>#N/A</v>
      </c>
      <c r="E20" s="5" t="e">
        <f>VLOOKUP($K20,経費情報!$A$2:$F$11, 3, FALSE)</f>
        <v>#N/A</v>
      </c>
      <c r="F20" s="5" t="e">
        <f>VLOOKUP($K20,経費情報!$A$2:$F$11, 4, FALSE)</f>
        <v>#N/A</v>
      </c>
      <c r="G20" s="5" t="e">
        <f>VLOOKUP($K20,経費情報!$A$2:$F$11, 5, FALSE)</f>
        <v>#N/A</v>
      </c>
      <c r="H20" s="5" t="e">
        <f>VLOOKUP($K20,経費情報!$A$2:$F$11, 6, FALSE)</f>
        <v>#N/A</v>
      </c>
      <c r="I20" s="5" t="str">
        <f t="shared" si="1"/>
        <v/>
      </c>
    </row>
    <row r="21" spans="1:9" x14ac:dyDescent="0.45">
      <c r="A21" s="6" t="str">
        <f t="shared" si="0"/>
        <v/>
      </c>
      <c r="B21" s="5" t="str">
        <f>基本情報!$B$1</f>
        <v>工学部コンピュータ理工学科</v>
      </c>
      <c r="C21" s="5" t="str">
        <f>基本情報!$B$2</f>
        <v>豊浦 正広</v>
      </c>
      <c r="D21" s="5" t="e">
        <f>VLOOKUP($K21,経費情報!$A$2:$F$11, 2, FALSE)</f>
        <v>#N/A</v>
      </c>
      <c r="E21" s="5" t="e">
        <f>VLOOKUP($K21,経費情報!$A$2:$F$11, 3, FALSE)</f>
        <v>#N/A</v>
      </c>
      <c r="F21" s="5" t="e">
        <f>VLOOKUP($K21,経費情報!$A$2:$F$11, 4, FALSE)</f>
        <v>#N/A</v>
      </c>
      <c r="G21" s="5" t="e">
        <f>VLOOKUP($K21,経費情報!$A$2:$F$11, 5, FALSE)</f>
        <v>#N/A</v>
      </c>
      <c r="H21" s="5" t="e">
        <f>VLOOKUP($K21,経費情報!$A$2:$F$11, 6, FALSE)</f>
        <v>#N/A</v>
      </c>
      <c r="I21" s="5" t="str">
        <f t="shared" si="1"/>
        <v/>
      </c>
    </row>
    <row r="22" spans="1:9" x14ac:dyDescent="0.45">
      <c r="A22" s="6"/>
      <c r="B22" s="5"/>
      <c r="C22" s="5"/>
      <c r="D22" s="5"/>
      <c r="E22" s="5"/>
      <c r="F22" s="5"/>
      <c r="G22" s="5"/>
      <c r="H22" s="5"/>
      <c r="I22" s="5" t="str">
        <f t="shared" si="1"/>
        <v/>
      </c>
    </row>
    <row r="23" spans="1:9" x14ac:dyDescent="0.45">
      <c r="A23" s="6"/>
      <c r="B23" s="5"/>
      <c r="C23" s="5"/>
      <c r="D23" s="5"/>
      <c r="E23" s="5"/>
      <c r="F23" s="5"/>
      <c r="G23" s="5"/>
      <c r="H23" s="5"/>
      <c r="I23" s="5" t="str">
        <f t="shared" si="1"/>
        <v/>
      </c>
    </row>
    <row r="24" spans="1:9" x14ac:dyDescent="0.45">
      <c r="A24" s="6"/>
      <c r="B24" s="5"/>
      <c r="C24" s="5"/>
      <c r="D24" s="5"/>
      <c r="E24" s="5"/>
      <c r="F24" s="5"/>
      <c r="G24" s="5"/>
      <c r="H24" s="5"/>
      <c r="I24" s="5" t="str">
        <f t="shared" si="1"/>
        <v/>
      </c>
    </row>
    <row r="25" spans="1:9" x14ac:dyDescent="0.45">
      <c r="A25" s="6"/>
      <c r="B25" s="5"/>
      <c r="C25" s="5"/>
      <c r="D25" s="5"/>
      <c r="E25" s="5"/>
      <c r="F25" s="5"/>
      <c r="G25" s="5"/>
      <c r="H25" s="5"/>
      <c r="I25" s="5" t="str">
        <f t="shared" si="1"/>
        <v/>
      </c>
    </row>
    <row r="26" spans="1:9" x14ac:dyDescent="0.45">
      <c r="A26" s="6"/>
      <c r="B26" s="5"/>
      <c r="C26" s="5"/>
      <c r="D26" s="5"/>
      <c r="E26" s="5"/>
      <c r="F26" s="5"/>
      <c r="G26" s="5"/>
      <c r="H26" s="5"/>
      <c r="I26" s="5" t="str">
        <f t="shared" si="1"/>
        <v/>
      </c>
    </row>
    <row r="27" spans="1:9" x14ac:dyDescent="0.45">
      <c r="A27" s="6"/>
      <c r="B27" s="5"/>
      <c r="C27" s="5"/>
      <c r="D27" s="5"/>
      <c r="E27" s="5"/>
      <c r="F27" s="5"/>
      <c r="G27" s="5"/>
      <c r="H27" s="5"/>
      <c r="I27" s="5" t="str">
        <f t="shared" si="1"/>
        <v/>
      </c>
    </row>
    <row r="28" spans="1:9" x14ac:dyDescent="0.45">
      <c r="A28" s="6"/>
      <c r="B28" s="5"/>
      <c r="C28" s="5"/>
      <c r="D28" s="5"/>
      <c r="E28" s="5"/>
      <c r="F28" s="5"/>
      <c r="G28" s="5"/>
      <c r="H28" s="5"/>
      <c r="I28" s="5" t="str">
        <f t="shared" si="1"/>
        <v/>
      </c>
    </row>
    <row r="29" spans="1:9" x14ac:dyDescent="0.45">
      <c r="A29" s="6"/>
      <c r="B29" s="5"/>
      <c r="C29" s="5"/>
      <c r="D29" s="5"/>
      <c r="E29" s="5"/>
      <c r="F29" s="5"/>
      <c r="G29" s="5"/>
      <c r="H29" s="5"/>
      <c r="I29" s="5" t="str">
        <f t="shared" si="1"/>
        <v/>
      </c>
    </row>
    <row r="30" spans="1:9" x14ac:dyDescent="0.45">
      <c r="A30" s="6"/>
      <c r="B30" s="5"/>
      <c r="C30" s="5"/>
      <c r="D30" s="5"/>
      <c r="E30" s="5"/>
      <c r="F30" s="5"/>
      <c r="G30" s="5"/>
      <c r="H30" s="5"/>
      <c r="I30" s="5" t="str">
        <f t="shared" si="1"/>
        <v/>
      </c>
    </row>
    <row r="31" spans="1:9" x14ac:dyDescent="0.45">
      <c r="A31" s="6"/>
      <c r="B31" s="5"/>
      <c r="C31" s="5"/>
      <c r="D31" s="5"/>
      <c r="E31" s="5"/>
      <c r="F31" s="5"/>
      <c r="G31" s="5"/>
      <c r="H31" s="5"/>
      <c r="I31" s="5" t="str">
        <f t="shared" si="1"/>
        <v/>
      </c>
    </row>
    <row r="32" spans="1:9" x14ac:dyDescent="0.45">
      <c r="A32" s="6"/>
      <c r="B32" s="5"/>
      <c r="C32" s="5"/>
      <c r="D32" s="5"/>
      <c r="E32" s="5"/>
      <c r="F32" s="5"/>
      <c r="G32" s="5"/>
      <c r="H32" s="5"/>
      <c r="I32" s="5" t="str">
        <f t="shared" si="1"/>
        <v/>
      </c>
    </row>
    <row r="33" spans="1:9" x14ac:dyDescent="0.45">
      <c r="A33" s="6"/>
      <c r="B33" s="5"/>
      <c r="C33" s="5"/>
      <c r="D33" s="5"/>
      <c r="E33" s="5"/>
      <c r="F33" s="5"/>
      <c r="G33" s="5"/>
      <c r="H33" s="5"/>
      <c r="I33" s="5" t="str">
        <f t="shared" si="1"/>
        <v/>
      </c>
    </row>
    <row r="34" spans="1:9" x14ac:dyDescent="0.45">
      <c r="A34" s="6"/>
      <c r="B34" s="5"/>
      <c r="C34" s="5"/>
      <c r="D34" s="5"/>
      <c r="E34" s="5"/>
      <c r="F34" s="5"/>
      <c r="G34" s="5"/>
      <c r="H34" s="5"/>
      <c r="I34" s="5" t="str">
        <f t="shared" si="1"/>
        <v/>
      </c>
    </row>
    <row r="35" spans="1:9" x14ac:dyDescent="0.45">
      <c r="A35" s="6"/>
      <c r="B35" s="5"/>
      <c r="C35" s="5"/>
      <c r="D35" s="5"/>
      <c r="E35" s="5"/>
      <c r="F35" s="5"/>
      <c r="G35" s="5"/>
      <c r="H35" s="5"/>
      <c r="I35" s="5" t="str">
        <f t="shared" si="1"/>
        <v/>
      </c>
    </row>
    <row r="36" spans="1:9" x14ac:dyDescent="0.45">
      <c r="A36" s="6"/>
      <c r="B36" s="5"/>
      <c r="C36" s="5"/>
      <c r="D36" s="5"/>
      <c r="E36" s="5"/>
      <c r="F36" s="5"/>
      <c r="G36" s="5"/>
      <c r="H36" s="5"/>
      <c r="I36" s="5" t="str">
        <f t="shared" si="1"/>
        <v/>
      </c>
    </row>
    <row r="37" spans="1:9" x14ac:dyDescent="0.45">
      <c r="A37" s="6"/>
      <c r="B37" s="5"/>
      <c r="C37" s="5"/>
      <c r="D37" s="5"/>
      <c r="E37" s="5"/>
      <c r="F37" s="5"/>
      <c r="G37" s="5"/>
      <c r="H37" s="5"/>
      <c r="I37" s="5" t="str">
        <f t="shared" si="1"/>
        <v/>
      </c>
    </row>
    <row r="38" spans="1:9" x14ac:dyDescent="0.45">
      <c r="A38" s="6"/>
      <c r="B38" s="5"/>
      <c r="C38" s="5"/>
      <c r="D38" s="5"/>
      <c r="E38" s="5"/>
      <c r="F38" s="5"/>
      <c r="G38" s="5"/>
      <c r="H38" s="5"/>
      <c r="I38" s="5" t="str">
        <f t="shared" si="1"/>
        <v/>
      </c>
    </row>
    <row r="39" spans="1:9" x14ac:dyDescent="0.45">
      <c r="A39" s="6"/>
      <c r="B39" s="5"/>
      <c r="C39" s="5"/>
      <c r="D39" s="5"/>
      <c r="E39" s="5"/>
      <c r="F39" s="5"/>
      <c r="G39" s="5"/>
      <c r="H39" s="5"/>
      <c r="I39" s="5" t="str">
        <f t="shared" si="1"/>
        <v/>
      </c>
    </row>
    <row r="40" spans="1:9" x14ac:dyDescent="0.45">
      <c r="A40" s="6"/>
      <c r="B40" s="5"/>
      <c r="C40" s="5"/>
      <c r="D40" s="5"/>
      <c r="E40" s="5"/>
      <c r="F40" s="5"/>
      <c r="G40" s="5"/>
      <c r="H40" s="5"/>
      <c r="I40" s="5" t="str">
        <f t="shared" si="1"/>
        <v/>
      </c>
    </row>
    <row r="41" spans="1:9" x14ac:dyDescent="0.45">
      <c r="A41" s="6"/>
      <c r="B41" s="5"/>
      <c r="C41" s="5"/>
      <c r="D41" s="5"/>
      <c r="E41" s="5"/>
      <c r="F41" s="5"/>
      <c r="G41" s="5"/>
      <c r="H41" s="5"/>
      <c r="I41" s="5" t="str">
        <f t="shared" si="1"/>
        <v/>
      </c>
    </row>
    <row r="42" spans="1:9" x14ac:dyDescent="0.45">
      <c r="A42" s="6"/>
      <c r="B42" s="5"/>
      <c r="C42" s="5"/>
      <c r="D42" s="5"/>
      <c r="E42" s="5"/>
      <c r="F42" s="5"/>
      <c r="G42" s="5"/>
      <c r="H42" s="5"/>
      <c r="I42" s="5" t="str">
        <f t="shared" si="1"/>
        <v/>
      </c>
    </row>
    <row r="43" spans="1:9" x14ac:dyDescent="0.45">
      <c r="A43" s="6"/>
      <c r="B43" s="5"/>
      <c r="C43" s="5"/>
      <c r="D43" s="5"/>
      <c r="E43" s="5"/>
      <c r="F43" s="5"/>
      <c r="G43" s="5"/>
      <c r="H43" s="5"/>
      <c r="I43" s="5" t="str">
        <f t="shared" si="1"/>
        <v/>
      </c>
    </row>
    <row r="44" spans="1:9" x14ac:dyDescent="0.45">
      <c r="A44" s="6"/>
      <c r="B44" s="5"/>
      <c r="C44" s="5"/>
      <c r="D44" s="5"/>
      <c r="E44" s="5"/>
      <c r="F44" s="5"/>
      <c r="G44" s="5"/>
      <c r="H44" s="5"/>
      <c r="I44" s="5" t="str">
        <f t="shared" si="1"/>
        <v/>
      </c>
    </row>
    <row r="45" spans="1:9" x14ac:dyDescent="0.45">
      <c r="A45" s="6"/>
      <c r="B45" s="5"/>
      <c r="C45" s="5"/>
      <c r="D45" s="5"/>
      <c r="E45" s="5"/>
      <c r="F45" s="5"/>
      <c r="G45" s="5"/>
      <c r="H45" s="5"/>
      <c r="I45" s="5" t="str">
        <f t="shared" si="1"/>
        <v/>
      </c>
    </row>
    <row r="46" spans="1:9" x14ac:dyDescent="0.45">
      <c r="A46" s="6"/>
      <c r="B46" s="5"/>
      <c r="C46" s="5"/>
      <c r="D46" s="5"/>
      <c r="E46" s="5"/>
      <c r="F46" s="5"/>
      <c r="G46" s="5"/>
      <c r="H46" s="5"/>
      <c r="I46" s="5" t="str">
        <f t="shared" si="1"/>
        <v/>
      </c>
    </row>
    <row r="47" spans="1:9" x14ac:dyDescent="0.45">
      <c r="A47" s="6"/>
      <c r="B47" s="5"/>
      <c r="C47" s="5"/>
      <c r="D47" s="5"/>
      <c r="E47" s="5"/>
      <c r="F47" s="5"/>
      <c r="G47" s="5"/>
      <c r="H47" s="5"/>
      <c r="I47" s="5" t="str">
        <f t="shared" si="1"/>
        <v/>
      </c>
    </row>
    <row r="48" spans="1:9" x14ac:dyDescent="0.45">
      <c r="A48" s="6"/>
      <c r="B48" s="5"/>
      <c r="C48" s="5"/>
      <c r="D48" s="5"/>
      <c r="E48" s="5"/>
      <c r="F48" s="5"/>
      <c r="G48" s="5"/>
      <c r="H48" s="5"/>
      <c r="I48" s="5" t="str">
        <f t="shared" si="1"/>
        <v/>
      </c>
    </row>
    <row r="49" spans="1:9" x14ac:dyDescent="0.45">
      <c r="A49" s="6"/>
      <c r="B49" s="5"/>
      <c r="C49" s="5"/>
      <c r="D49" s="5"/>
      <c r="E49" s="5"/>
      <c r="F49" s="5"/>
      <c r="G49" s="5"/>
      <c r="H49" s="5"/>
      <c r="I49" s="5" t="str">
        <f t="shared" si="1"/>
        <v/>
      </c>
    </row>
    <row r="50" spans="1:9" x14ac:dyDescent="0.45">
      <c r="A50" s="6"/>
      <c r="B50" s="5"/>
      <c r="C50" s="5"/>
      <c r="D50" s="5"/>
      <c r="E50" s="5"/>
      <c r="F50" s="5"/>
      <c r="G50" s="5"/>
      <c r="H50" s="5"/>
      <c r="I50" s="5" t="str">
        <f t="shared" si="1"/>
        <v/>
      </c>
    </row>
    <row r="51" spans="1:9" x14ac:dyDescent="0.45">
      <c r="A51" s="6"/>
      <c r="B51" s="5"/>
      <c r="C51" s="5"/>
      <c r="D51" s="5"/>
      <c r="E51" s="5"/>
      <c r="F51" s="5"/>
      <c r="G51" s="5"/>
      <c r="H51" s="5"/>
      <c r="I51" s="5" t="str">
        <f t="shared" si="1"/>
        <v/>
      </c>
    </row>
    <row r="52" spans="1:9" x14ac:dyDescent="0.45">
      <c r="A52" s="6"/>
      <c r="B52" s="5"/>
      <c r="C52" s="5"/>
      <c r="D52" s="5"/>
      <c r="E52" s="5"/>
      <c r="F52" s="5"/>
      <c r="G52" s="5"/>
      <c r="H52" s="5"/>
      <c r="I52" s="5" t="str">
        <f t="shared" si="1"/>
        <v/>
      </c>
    </row>
    <row r="53" spans="1:9" x14ac:dyDescent="0.45">
      <c r="A53" s="6"/>
      <c r="B53" s="5"/>
      <c r="C53" s="5"/>
      <c r="D53" s="5"/>
      <c r="E53" s="5"/>
      <c r="F53" s="5"/>
      <c r="G53" s="5"/>
      <c r="H53" s="5"/>
      <c r="I53" s="5" t="str">
        <f t="shared" si="1"/>
        <v/>
      </c>
    </row>
    <row r="54" spans="1:9" x14ac:dyDescent="0.45">
      <c r="A54" s="6"/>
      <c r="B54" s="5"/>
      <c r="C54" s="5"/>
      <c r="D54" s="5"/>
      <c r="E54" s="5"/>
      <c r="F54" s="5"/>
      <c r="G54" s="5"/>
      <c r="H54" s="5"/>
      <c r="I54" s="5" t="str">
        <f t="shared" si="1"/>
        <v/>
      </c>
    </row>
    <row r="55" spans="1:9" x14ac:dyDescent="0.45">
      <c r="A55" s="6"/>
      <c r="B55" s="5"/>
      <c r="C55" s="5"/>
      <c r="D55" s="5"/>
      <c r="E55" s="5"/>
      <c r="F55" s="5"/>
      <c r="G55" s="5"/>
      <c r="H55" s="5"/>
      <c r="I55" s="5" t="str">
        <f t="shared" si="1"/>
        <v/>
      </c>
    </row>
    <row r="56" spans="1:9" x14ac:dyDescent="0.45">
      <c r="A56" s="6"/>
      <c r="B56" s="5"/>
      <c r="C56" s="5"/>
      <c r="D56" s="5"/>
      <c r="E56" s="5"/>
      <c r="F56" s="5"/>
      <c r="G56" s="5"/>
      <c r="H56" s="5"/>
      <c r="I56" s="5" t="str">
        <f t="shared" si="1"/>
        <v/>
      </c>
    </row>
    <row r="57" spans="1:9" x14ac:dyDescent="0.45">
      <c r="A57" s="6"/>
      <c r="B57" s="5"/>
      <c r="C57" s="5"/>
      <c r="D57" s="5"/>
      <c r="E57" s="5"/>
      <c r="F57" s="5"/>
      <c r="G57" s="5"/>
      <c r="H57" s="5"/>
      <c r="I57" s="5" t="str">
        <f t="shared" si="1"/>
        <v/>
      </c>
    </row>
    <row r="58" spans="1:9" x14ac:dyDescent="0.45">
      <c r="A58" s="6"/>
      <c r="B58" s="5"/>
      <c r="C58" s="5"/>
      <c r="D58" s="5"/>
      <c r="E58" s="5"/>
      <c r="F58" s="5"/>
      <c r="G58" s="5"/>
      <c r="H58" s="5"/>
      <c r="I58" s="5" t="str">
        <f t="shared" si="1"/>
        <v/>
      </c>
    </row>
    <row r="59" spans="1:9" x14ac:dyDescent="0.45">
      <c r="A59" s="6"/>
      <c r="B59" s="5"/>
      <c r="C59" s="5"/>
      <c r="D59" s="5"/>
      <c r="E59" s="5"/>
      <c r="F59" s="5"/>
      <c r="G59" s="5"/>
      <c r="H59" s="5"/>
      <c r="I59" s="5" t="str">
        <f t="shared" si="1"/>
        <v/>
      </c>
    </row>
    <row r="60" spans="1:9" x14ac:dyDescent="0.45">
      <c r="A60" s="6"/>
      <c r="B60" s="5"/>
      <c r="C60" s="5"/>
      <c r="D60" s="5"/>
      <c r="E60" s="5"/>
      <c r="F60" s="5"/>
      <c r="G60" s="5"/>
      <c r="H60" s="5"/>
      <c r="I60" s="5" t="str">
        <f t="shared" si="1"/>
        <v/>
      </c>
    </row>
    <row r="61" spans="1:9" x14ac:dyDescent="0.45">
      <c r="A61" s="6"/>
      <c r="B61" s="5"/>
      <c r="C61" s="5"/>
      <c r="D61" s="5"/>
      <c r="E61" s="5"/>
      <c r="F61" s="5"/>
      <c r="G61" s="5"/>
      <c r="H61" s="5"/>
      <c r="I61" s="5" t="str">
        <f t="shared" si="1"/>
        <v/>
      </c>
    </row>
    <row r="62" spans="1:9" x14ac:dyDescent="0.45">
      <c r="A62" s="6"/>
      <c r="B62" s="5"/>
      <c r="C62" s="5"/>
      <c r="D62" s="5"/>
      <c r="E62" s="5"/>
      <c r="F62" s="5"/>
      <c r="G62" s="5"/>
      <c r="H62" s="5"/>
      <c r="I62" s="5" t="str">
        <f t="shared" si="1"/>
        <v/>
      </c>
    </row>
    <row r="63" spans="1:9" x14ac:dyDescent="0.45">
      <c r="A63" s="6"/>
      <c r="B63" s="5"/>
      <c r="C63" s="5"/>
      <c r="D63" s="5"/>
      <c r="E63" s="5"/>
      <c r="F63" s="5"/>
      <c r="G63" s="5"/>
      <c r="H63" s="5"/>
      <c r="I63" s="5" t="str">
        <f t="shared" si="1"/>
        <v/>
      </c>
    </row>
    <row r="64" spans="1:9" x14ac:dyDescent="0.45">
      <c r="A64" s="6"/>
      <c r="B64" s="5"/>
      <c r="C64" s="5"/>
      <c r="D64" s="5"/>
      <c r="E64" s="5"/>
      <c r="F64" s="5"/>
      <c r="G64" s="5"/>
      <c r="H64" s="5"/>
      <c r="I64" s="5" t="str">
        <f t="shared" si="1"/>
        <v/>
      </c>
    </row>
    <row r="65" spans="1:9" x14ac:dyDescent="0.45">
      <c r="A65" s="6"/>
      <c r="B65" s="5"/>
      <c r="C65" s="5"/>
      <c r="D65" s="5"/>
      <c r="E65" s="5"/>
      <c r="F65" s="5"/>
      <c r="G65" s="5"/>
      <c r="H65" s="5"/>
      <c r="I65" s="5" t="str">
        <f t="shared" si="1"/>
        <v/>
      </c>
    </row>
    <row r="66" spans="1:9" x14ac:dyDescent="0.45">
      <c r="A66" s="6"/>
      <c r="B66" s="5"/>
      <c r="C66" s="5"/>
      <c r="D66" s="5"/>
      <c r="E66" s="5"/>
      <c r="F66" s="5"/>
      <c r="G66" s="5"/>
      <c r="H66" s="5"/>
      <c r="I66" s="5" t="str">
        <f t="shared" si="1"/>
        <v/>
      </c>
    </row>
    <row r="67" spans="1:9" x14ac:dyDescent="0.45">
      <c r="A67" s="6"/>
      <c r="B67" s="5"/>
      <c r="C67" s="5"/>
      <c r="D67" s="5"/>
      <c r="E67" s="5"/>
      <c r="F67" s="5"/>
      <c r="G67" s="5"/>
      <c r="H67" s="5"/>
      <c r="I67" s="5" t="str">
        <f t="shared" ref="I67:I130" si="2">TEXT($X67,"###,###")</f>
        <v/>
      </c>
    </row>
    <row r="68" spans="1:9" x14ac:dyDescent="0.45">
      <c r="A68" s="6"/>
      <c r="B68" s="5"/>
      <c r="C68" s="5"/>
      <c r="D68" s="5"/>
      <c r="E68" s="5"/>
      <c r="F68" s="5"/>
      <c r="G68" s="5"/>
      <c r="H68" s="5"/>
      <c r="I68" s="5" t="str">
        <f t="shared" si="2"/>
        <v/>
      </c>
    </row>
    <row r="69" spans="1:9" x14ac:dyDescent="0.45">
      <c r="A69" s="6"/>
      <c r="B69" s="5"/>
      <c r="C69" s="5"/>
      <c r="D69" s="5"/>
      <c r="E69" s="5"/>
      <c r="F69" s="5"/>
      <c r="G69" s="5"/>
      <c r="H69" s="5"/>
      <c r="I69" s="5" t="str">
        <f t="shared" si="2"/>
        <v/>
      </c>
    </row>
    <row r="70" spans="1:9" x14ac:dyDescent="0.45">
      <c r="A70" s="6"/>
      <c r="B70" s="5"/>
      <c r="C70" s="5"/>
      <c r="D70" s="5"/>
      <c r="E70" s="5"/>
      <c r="F70" s="5"/>
      <c r="G70" s="5"/>
      <c r="H70" s="5"/>
      <c r="I70" s="5" t="str">
        <f t="shared" si="2"/>
        <v/>
      </c>
    </row>
    <row r="71" spans="1:9" x14ac:dyDescent="0.45">
      <c r="A71" s="6"/>
      <c r="B71" s="5"/>
      <c r="C71" s="5"/>
      <c r="D71" s="5"/>
      <c r="E71" s="5"/>
      <c r="F71" s="5"/>
      <c r="G71" s="5"/>
      <c r="H71" s="5"/>
      <c r="I71" s="5" t="str">
        <f t="shared" si="2"/>
        <v/>
      </c>
    </row>
    <row r="72" spans="1:9" x14ac:dyDescent="0.45">
      <c r="A72" s="6"/>
      <c r="B72" s="5"/>
      <c r="C72" s="5"/>
      <c r="D72" s="5"/>
      <c r="E72" s="5"/>
      <c r="F72" s="5"/>
      <c r="G72" s="5"/>
      <c r="H72" s="5"/>
      <c r="I72" s="5" t="str">
        <f t="shared" si="2"/>
        <v/>
      </c>
    </row>
    <row r="73" spans="1:9" x14ac:dyDescent="0.45">
      <c r="A73" s="6"/>
      <c r="B73" s="5"/>
      <c r="C73" s="5"/>
      <c r="D73" s="5"/>
      <c r="E73" s="5"/>
      <c r="F73" s="5"/>
      <c r="G73" s="5"/>
      <c r="H73" s="5"/>
      <c r="I73" s="5" t="str">
        <f t="shared" si="2"/>
        <v/>
      </c>
    </row>
    <row r="74" spans="1:9" x14ac:dyDescent="0.45">
      <c r="A74" s="6"/>
      <c r="B74" s="5"/>
      <c r="C74" s="5"/>
      <c r="D74" s="5"/>
      <c r="E74" s="5"/>
      <c r="F74" s="5"/>
      <c r="G74" s="5"/>
      <c r="H74" s="5"/>
      <c r="I74" s="5" t="str">
        <f t="shared" si="2"/>
        <v/>
      </c>
    </row>
    <row r="75" spans="1:9" x14ac:dyDescent="0.45">
      <c r="A75" s="6"/>
      <c r="B75" s="5"/>
      <c r="C75" s="5"/>
      <c r="D75" s="5"/>
      <c r="E75" s="5"/>
      <c r="F75" s="5"/>
      <c r="G75" s="5"/>
      <c r="H75" s="5"/>
      <c r="I75" s="5" t="str">
        <f t="shared" si="2"/>
        <v/>
      </c>
    </row>
    <row r="76" spans="1:9" x14ac:dyDescent="0.45">
      <c r="A76" s="6"/>
      <c r="B76" s="5"/>
      <c r="C76" s="5"/>
      <c r="D76" s="5"/>
      <c r="E76" s="5"/>
      <c r="F76" s="5"/>
      <c r="G76" s="5"/>
      <c r="H76" s="5"/>
      <c r="I76" s="5" t="str">
        <f t="shared" si="2"/>
        <v/>
      </c>
    </row>
    <row r="77" spans="1:9" x14ac:dyDescent="0.45">
      <c r="A77" s="6"/>
      <c r="B77" s="5"/>
      <c r="C77" s="5"/>
      <c r="D77" s="5"/>
      <c r="E77" s="5"/>
      <c r="F77" s="5"/>
      <c r="G77" s="5"/>
      <c r="H77" s="5"/>
      <c r="I77" s="5" t="str">
        <f t="shared" si="2"/>
        <v/>
      </c>
    </row>
    <row r="78" spans="1:9" x14ac:dyDescent="0.45">
      <c r="A78" s="6"/>
      <c r="B78" s="5"/>
      <c r="C78" s="5"/>
      <c r="D78" s="5"/>
      <c r="E78" s="5"/>
      <c r="F78" s="5"/>
      <c r="G78" s="5"/>
      <c r="H78" s="5"/>
      <c r="I78" s="5" t="str">
        <f t="shared" si="2"/>
        <v/>
      </c>
    </row>
    <row r="79" spans="1:9" x14ac:dyDescent="0.45">
      <c r="A79" s="6"/>
      <c r="B79" s="5"/>
      <c r="C79" s="5"/>
      <c r="D79" s="5"/>
      <c r="E79" s="5"/>
      <c r="F79" s="5"/>
      <c r="G79" s="5"/>
      <c r="H79" s="5"/>
      <c r="I79" s="5" t="str">
        <f t="shared" si="2"/>
        <v/>
      </c>
    </row>
    <row r="80" spans="1:9" x14ac:dyDescent="0.45">
      <c r="A80" s="6"/>
      <c r="B80" s="5"/>
      <c r="C80" s="5"/>
      <c r="D80" s="5"/>
      <c r="E80" s="5"/>
      <c r="F80" s="5"/>
      <c r="G80" s="5"/>
      <c r="H80" s="5"/>
      <c r="I80" s="5" t="str">
        <f t="shared" si="2"/>
        <v/>
      </c>
    </row>
    <row r="81" spans="1:9" x14ac:dyDescent="0.45">
      <c r="A81" s="6"/>
      <c r="B81" s="5"/>
      <c r="C81" s="5"/>
      <c r="D81" s="5"/>
      <c r="E81" s="5"/>
      <c r="F81" s="5"/>
      <c r="G81" s="5"/>
      <c r="H81" s="5"/>
      <c r="I81" s="5" t="str">
        <f t="shared" si="2"/>
        <v/>
      </c>
    </row>
    <row r="82" spans="1:9" x14ac:dyDescent="0.45">
      <c r="A82" s="6"/>
      <c r="B82" s="5"/>
      <c r="C82" s="5"/>
      <c r="D82" s="5"/>
      <c r="E82" s="5"/>
      <c r="F82" s="5"/>
      <c r="G82" s="5"/>
      <c r="H82" s="5"/>
      <c r="I82" s="5" t="str">
        <f t="shared" si="2"/>
        <v/>
      </c>
    </row>
    <row r="83" spans="1:9" x14ac:dyDescent="0.45">
      <c r="A83" s="6"/>
      <c r="B83" s="5"/>
      <c r="C83" s="5"/>
      <c r="D83" s="5"/>
      <c r="E83" s="5"/>
      <c r="F83" s="5"/>
      <c r="G83" s="5"/>
      <c r="H83" s="5"/>
      <c r="I83" s="5" t="str">
        <f t="shared" si="2"/>
        <v/>
      </c>
    </row>
    <row r="84" spans="1:9" x14ac:dyDescent="0.45">
      <c r="A84" s="6"/>
      <c r="B84" s="5"/>
      <c r="C84" s="5"/>
      <c r="D84" s="5"/>
      <c r="E84" s="5"/>
      <c r="F84" s="5"/>
      <c r="G84" s="5"/>
      <c r="H84" s="5"/>
      <c r="I84" s="5" t="str">
        <f t="shared" si="2"/>
        <v/>
      </c>
    </row>
    <row r="85" spans="1:9" x14ac:dyDescent="0.45">
      <c r="A85" s="6"/>
      <c r="B85" s="5"/>
      <c r="C85" s="5"/>
      <c r="D85" s="5"/>
      <c r="E85" s="5"/>
      <c r="F85" s="5"/>
      <c r="G85" s="5"/>
      <c r="H85" s="5"/>
      <c r="I85" s="5" t="str">
        <f t="shared" si="2"/>
        <v/>
      </c>
    </row>
    <row r="86" spans="1:9" x14ac:dyDescent="0.45">
      <c r="A86" s="6"/>
      <c r="B86" s="5"/>
      <c r="C86" s="5"/>
      <c r="D86" s="5"/>
      <c r="E86" s="5"/>
      <c r="F86" s="5"/>
      <c r="G86" s="5"/>
      <c r="H86" s="5"/>
      <c r="I86" s="5" t="str">
        <f t="shared" si="2"/>
        <v/>
      </c>
    </row>
    <row r="87" spans="1:9" x14ac:dyDescent="0.45">
      <c r="A87" s="6"/>
      <c r="B87" s="5"/>
      <c r="C87" s="5"/>
      <c r="D87" s="5"/>
      <c r="E87" s="5"/>
      <c r="F87" s="5"/>
      <c r="G87" s="5"/>
      <c r="H87" s="5"/>
      <c r="I87" s="5" t="str">
        <f t="shared" si="2"/>
        <v/>
      </c>
    </row>
    <row r="88" spans="1:9" x14ac:dyDescent="0.45">
      <c r="A88" s="6"/>
      <c r="B88" s="5"/>
      <c r="C88" s="5"/>
      <c r="D88" s="5"/>
      <c r="E88" s="5"/>
      <c r="F88" s="5"/>
      <c r="G88" s="5"/>
      <c r="H88" s="5"/>
      <c r="I88" s="5" t="str">
        <f t="shared" si="2"/>
        <v/>
      </c>
    </row>
    <row r="89" spans="1:9" x14ac:dyDescent="0.45">
      <c r="A89" s="6"/>
      <c r="B89" s="5"/>
      <c r="C89" s="5"/>
      <c r="D89" s="5"/>
      <c r="E89" s="5"/>
      <c r="F89" s="5"/>
      <c r="G89" s="5"/>
      <c r="H89" s="5"/>
      <c r="I89" s="5" t="str">
        <f t="shared" si="2"/>
        <v/>
      </c>
    </row>
    <row r="90" spans="1:9" x14ac:dyDescent="0.45">
      <c r="A90" s="6"/>
      <c r="B90" s="5"/>
      <c r="C90" s="5"/>
      <c r="D90" s="5"/>
      <c r="E90" s="5"/>
      <c r="F90" s="5"/>
      <c r="G90" s="5"/>
      <c r="H90" s="5"/>
      <c r="I90" s="5" t="str">
        <f t="shared" si="2"/>
        <v/>
      </c>
    </row>
    <row r="91" spans="1:9" x14ac:dyDescent="0.45">
      <c r="A91" s="6"/>
      <c r="B91" s="5"/>
      <c r="C91" s="5"/>
      <c r="D91" s="5"/>
      <c r="E91" s="5"/>
      <c r="F91" s="5"/>
      <c r="G91" s="5"/>
      <c r="H91" s="5"/>
      <c r="I91" s="5" t="str">
        <f t="shared" si="2"/>
        <v/>
      </c>
    </row>
    <row r="92" spans="1:9" x14ac:dyDescent="0.45">
      <c r="A92" s="6"/>
      <c r="B92" s="5"/>
      <c r="C92" s="5"/>
      <c r="D92" s="5"/>
      <c r="E92" s="5"/>
      <c r="F92" s="5"/>
      <c r="G92" s="5"/>
      <c r="H92" s="5"/>
      <c r="I92" s="5" t="str">
        <f t="shared" si="2"/>
        <v/>
      </c>
    </row>
    <row r="93" spans="1:9" x14ac:dyDescent="0.45">
      <c r="A93" s="6"/>
      <c r="B93" s="5"/>
      <c r="C93" s="5"/>
      <c r="D93" s="5"/>
      <c r="E93" s="5"/>
      <c r="F93" s="5"/>
      <c r="G93" s="5"/>
      <c r="H93" s="5"/>
      <c r="I93" s="5" t="str">
        <f t="shared" si="2"/>
        <v/>
      </c>
    </row>
    <row r="94" spans="1:9" x14ac:dyDescent="0.45">
      <c r="A94" s="6"/>
      <c r="B94" s="5"/>
      <c r="C94" s="5"/>
      <c r="D94" s="5"/>
      <c r="E94" s="5"/>
      <c r="F94" s="5"/>
      <c r="G94" s="5"/>
      <c r="H94" s="5"/>
      <c r="I94" s="5" t="str">
        <f t="shared" si="2"/>
        <v/>
      </c>
    </row>
    <row r="95" spans="1:9" x14ac:dyDescent="0.45">
      <c r="A95" s="6"/>
      <c r="B95" s="5"/>
      <c r="C95" s="5"/>
      <c r="D95" s="5"/>
      <c r="E95" s="5"/>
      <c r="F95" s="5"/>
      <c r="G95" s="5"/>
      <c r="H95" s="5"/>
      <c r="I95" s="5" t="str">
        <f t="shared" si="2"/>
        <v/>
      </c>
    </row>
    <row r="96" spans="1:9" x14ac:dyDescent="0.45">
      <c r="A96" s="6"/>
      <c r="B96" s="5"/>
      <c r="C96" s="5"/>
      <c r="D96" s="5"/>
      <c r="E96" s="5"/>
      <c r="F96" s="5"/>
      <c r="G96" s="5"/>
      <c r="H96" s="5"/>
      <c r="I96" s="5" t="str">
        <f t="shared" si="2"/>
        <v/>
      </c>
    </row>
    <row r="97" spans="1:9" x14ac:dyDescent="0.45">
      <c r="A97" s="6"/>
      <c r="B97" s="5"/>
      <c r="C97" s="5"/>
      <c r="D97" s="5"/>
      <c r="E97" s="5"/>
      <c r="F97" s="5"/>
      <c r="G97" s="5"/>
      <c r="H97" s="5"/>
      <c r="I97" s="5" t="str">
        <f t="shared" si="2"/>
        <v/>
      </c>
    </row>
    <row r="98" spans="1:9" x14ac:dyDescent="0.45">
      <c r="A98" s="6"/>
      <c r="B98" s="5"/>
      <c r="C98" s="5"/>
      <c r="D98" s="5"/>
      <c r="E98" s="5"/>
      <c r="F98" s="5"/>
      <c r="G98" s="5"/>
      <c r="H98" s="5"/>
      <c r="I98" s="5" t="str">
        <f t="shared" si="2"/>
        <v/>
      </c>
    </row>
    <row r="99" spans="1:9" x14ac:dyDescent="0.45">
      <c r="A99" s="6"/>
      <c r="B99" s="5"/>
      <c r="C99" s="5"/>
      <c r="D99" s="5"/>
      <c r="E99" s="5"/>
      <c r="F99" s="5"/>
      <c r="G99" s="5"/>
      <c r="H99" s="5"/>
      <c r="I99" s="5" t="str">
        <f t="shared" si="2"/>
        <v/>
      </c>
    </row>
    <row r="100" spans="1:9" x14ac:dyDescent="0.45">
      <c r="A100" s="6"/>
      <c r="B100" s="5"/>
      <c r="C100" s="5"/>
      <c r="D100" s="5"/>
      <c r="E100" s="5"/>
      <c r="F100" s="5"/>
      <c r="G100" s="5"/>
      <c r="H100" s="5"/>
      <c r="I100" s="5" t="str">
        <f t="shared" si="2"/>
        <v/>
      </c>
    </row>
    <row r="101" spans="1:9" x14ac:dyDescent="0.45">
      <c r="A101" s="6"/>
      <c r="B101" s="5"/>
      <c r="C101" s="5"/>
      <c r="D101" s="5"/>
      <c r="E101" s="5"/>
      <c r="F101" s="5"/>
      <c r="G101" s="5"/>
      <c r="H101" s="5"/>
      <c r="I101" s="5" t="str">
        <f t="shared" si="2"/>
        <v/>
      </c>
    </row>
    <row r="102" spans="1:9" x14ac:dyDescent="0.45">
      <c r="A102" s="6"/>
      <c r="B102" s="5"/>
      <c r="C102" s="5"/>
      <c r="D102" s="5"/>
      <c r="E102" s="5"/>
      <c r="F102" s="5"/>
      <c r="G102" s="5"/>
      <c r="H102" s="5"/>
      <c r="I102" s="5" t="str">
        <f t="shared" si="2"/>
        <v/>
      </c>
    </row>
    <row r="103" spans="1:9" x14ac:dyDescent="0.45">
      <c r="A103" s="6"/>
      <c r="B103" s="5"/>
      <c r="C103" s="5"/>
      <c r="D103" s="5"/>
      <c r="E103" s="5"/>
      <c r="F103" s="5"/>
      <c r="G103" s="5"/>
      <c r="H103" s="5"/>
      <c r="I103" s="5" t="str">
        <f t="shared" si="2"/>
        <v/>
      </c>
    </row>
    <row r="104" spans="1:9" x14ac:dyDescent="0.45">
      <c r="A104" s="6"/>
      <c r="B104" s="5"/>
      <c r="C104" s="5"/>
      <c r="D104" s="5"/>
      <c r="E104" s="5"/>
      <c r="F104" s="5"/>
      <c r="G104" s="5"/>
      <c r="H104" s="5"/>
      <c r="I104" s="5" t="str">
        <f t="shared" si="2"/>
        <v/>
      </c>
    </row>
    <row r="105" spans="1:9" x14ac:dyDescent="0.45">
      <c r="A105" s="6"/>
      <c r="B105" s="5"/>
      <c r="C105" s="5"/>
      <c r="D105" s="5"/>
      <c r="E105" s="5"/>
      <c r="F105" s="5"/>
      <c r="G105" s="5"/>
      <c r="H105" s="5"/>
      <c r="I105" s="5" t="str">
        <f t="shared" si="2"/>
        <v/>
      </c>
    </row>
    <row r="106" spans="1:9" x14ac:dyDescent="0.45">
      <c r="A106" s="6"/>
      <c r="B106" s="5"/>
      <c r="C106" s="5"/>
      <c r="D106" s="5"/>
      <c r="E106" s="5"/>
      <c r="F106" s="5"/>
      <c r="G106" s="5"/>
      <c r="H106" s="5"/>
      <c r="I106" s="5" t="str">
        <f t="shared" si="2"/>
        <v/>
      </c>
    </row>
    <row r="107" spans="1:9" x14ac:dyDescent="0.45">
      <c r="A107" s="6"/>
      <c r="B107" s="5"/>
      <c r="C107" s="5"/>
      <c r="D107" s="5"/>
      <c r="E107" s="5"/>
      <c r="F107" s="5"/>
      <c r="G107" s="5"/>
      <c r="H107" s="5"/>
      <c r="I107" s="5" t="str">
        <f t="shared" si="2"/>
        <v/>
      </c>
    </row>
    <row r="108" spans="1:9" x14ac:dyDescent="0.45">
      <c r="A108" s="6"/>
      <c r="B108" s="5"/>
      <c r="C108" s="5"/>
      <c r="D108" s="5"/>
      <c r="E108" s="5"/>
      <c r="F108" s="5"/>
      <c r="G108" s="5"/>
      <c r="H108" s="5"/>
      <c r="I108" s="5" t="str">
        <f t="shared" si="2"/>
        <v/>
      </c>
    </row>
    <row r="109" spans="1:9" x14ac:dyDescent="0.45">
      <c r="A109" s="6"/>
      <c r="B109" s="5"/>
      <c r="C109" s="5"/>
      <c r="D109" s="5"/>
      <c r="E109" s="5"/>
      <c r="F109" s="5"/>
      <c r="G109" s="5"/>
      <c r="H109" s="5"/>
      <c r="I109" s="5" t="str">
        <f t="shared" si="2"/>
        <v/>
      </c>
    </row>
    <row r="110" spans="1:9" x14ac:dyDescent="0.45">
      <c r="A110" s="6"/>
      <c r="B110" s="5"/>
      <c r="C110" s="5"/>
      <c r="D110" s="5"/>
      <c r="E110" s="5"/>
      <c r="F110" s="5"/>
      <c r="G110" s="5"/>
      <c r="H110" s="5"/>
      <c r="I110" s="5" t="str">
        <f t="shared" si="2"/>
        <v/>
      </c>
    </row>
    <row r="111" spans="1:9" x14ac:dyDescent="0.45">
      <c r="A111" s="6"/>
      <c r="B111" s="5"/>
      <c r="C111" s="5"/>
      <c r="D111" s="5"/>
      <c r="E111" s="5"/>
      <c r="F111" s="5"/>
      <c r="G111" s="5"/>
      <c r="H111" s="5"/>
      <c r="I111" s="5" t="str">
        <f t="shared" si="2"/>
        <v/>
      </c>
    </row>
    <row r="112" spans="1:9" x14ac:dyDescent="0.45">
      <c r="A112" s="6"/>
      <c r="B112" s="5"/>
      <c r="C112" s="5"/>
      <c r="D112" s="5"/>
      <c r="E112" s="5"/>
      <c r="F112" s="5"/>
      <c r="G112" s="5"/>
      <c r="H112" s="5"/>
      <c r="I112" s="5" t="str">
        <f t="shared" si="2"/>
        <v/>
      </c>
    </row>
    <row r="113" spans="1:9" x14ac:dyDescent="0.45">
      <c r="A113" s="6"/>
      <c r="B113" s="5"/>
      <c r="C113" s="5"/>
      <c r="D113" s="5"/>
      <c r="E113" s="5"/>
      <c r="F113" s="5"/>
      <c r="G113" s="5"/>
      <c r="H113" s="5"/>
      <c r="I113" s="5" t="str">
        <f t="shared" si="2"/>
        <v/>
      </c>
    </row>
    <row r="114" spans="1:9" x14ac:dyDescent="0.45">
      <c r="A114" s="6"/>
      <c r="B114" s="5"/>
      <c r="C114" s="5"/>
      <c r="D114" s="5"/>
      <c r="E114" s="5"/>
      <c r="F114" s="5"/>
      <c r="G114" s="5"/>
      <c r="H114" s="5"/>
      <c r="I114" s="5" t="str">
        <f t="shared" si="2"/>
        <v/>
      </c>
    </row>
    <row r="115" spans="1:9" x14ac:dyDescent="0.45">
      <c r="A115" s="6"/>
      <c r="B115" s="5"/>
      <c r="C115" s="5"/>
      <c r="D115" s="5"/>
      <c r="E115" s="5"/>
      <c r="F115" s="5"/>
      <c r="G115" s="5"/>
      <c r="H115" s="5"/>
      <c r="I115" s="5" t="str">
        <f t="shared" si="2"/>
        <v/>
      </c>
    </row>
    <row r="116" spans="1:9" x14ac:dyDescent="0.45">
      <c r="A116" s="6"/>
      <c r="B116" s="5"/>
      <c r="C116" s="5"/>
      <c r="D116" s="5"/>
      <c r="E116" s="5"/>
      <c r="F116" s="5"/>
      <c r="G116" s="5"/>
      <c r="H116" s="5"/>
      <c r="I116" s="5" t="str">
        <f t="shared" si="2"/>
        <v/>
      </c>
    </row>
    <row r="117" spans="1:9" x14ac:dyDescent="0.45">
      <c r="A117" s="6"/>
      <c r="B117" s="5"/>
      <c r="C117" s="5"/>
      <c r="D117" s="5"/>
      <c r="E117" s="5"/>
      <c r="F117" s="5"/>
      <c r="G117" s="5"/>
      <c r="H117" s="5"/>
      <c r="I117" s="5" t="str">
        <f t="shared" si="2"/>
        <v/>
      </c>
    </row>
    <row r="118" spans="1:9" x14ac:dyDescent="0.45">
      <c r="A118" s="6"/>
      <c r="B118" s="5"/>
      <c r="C118" s="5"/>
      <c r="D118" s="5"/>
      <c r="E118" s="5"/>
      <c r="F118" s="5"/>
      <c r="G118" s="5"/>
      <c r="H118" s="5"/>
      <c r="I118" s="5" t="str">
        <f t="shared" si="2"/>
        <v/>
      </c>
    </row>
    <row r="119" spans="1:9" x14ac:dyDescent="0.45">
      <c r="A119" s="6"/>
      <c r="B119" s="5"/>
      <c r="C119" s="5"/>
      <c r="D119" s="5"/>
      <c r="E119" s="5"/>
      <c r="F119" s="5"/>
      <c r="G119" s="5"/>
      <c r="H119" s="5"/>
      <c r="I119" s="5" t="str">
        <f t="shared" si="2"/>
        <v/>
      </c>
    </row>
    <row r="120" spans="1:9" x14ac:dyDescent="0.45">
      <c r="A120" s="6"/>
      <c r="B120" s="5"/>
      <c r="C120" s="5"/>
      <c r="D120" s="5"/>
      <c r="E120" s="5"/>
      <c r="F120" s="5"/>
      <c r="G120" s="5"/>
      <c r="H120" s="5"/>
      <c r="I120" s="5" t="str">
        <f t="shared" si="2"/>
        <v/>
      </c>
    </row>
    <row r="121" spans="1:9" x14ac:dyDescent="0.45">
      <c r="A121" s="6"/>
      <c r="B121" s="5"/>
      <c r="C121" s="5"/>
      <c r="D121" s="5"/>
      <c r="E121" s="5"/>
      <c r="F121" s="5"/>
      <c r="G121" s="5"/>
      <c r="H121" s="5"/>
      <c r="I121" s="5" t="str">
        <f t="shared" si="2"/>
        <v/>
      </c>
    </row>
    <row r="122" spans="1:9" x14ac:dyDescent="0.45">
      <c r="A122" s="6"/>
      <c r="B122" s="5"/>
      <c r="C122" s="5"/>
      <c r="D122" s="5"/>
      <c r="E122" s="5"/>
      <c r="F122" s="5"/>
      <c r="G122" s="5"/>
      <c r="H122" s="5"/>
      <c r="I122" s="5" t="str">
        <f t="shared" si="2"/>
        <v/>
      </c>
    </row>
    <row r="123" spans="1:9" x14ac:dyDescent="0.45">
      <c r="A123" s="6"/>
      <c r="B123" s="5"/>
      <c r="C123" s="5"/>
      <c r="D123" s="5"/>
      <c r="E123" s="5"/>
      <c r="F123" s="5"/>
      <c r="G123" s="5"/>
      <c r="H123" s="5"/>
      <c r="I123" s="5" t="str">
        <f t="shared" si="2"/>
        <v/>
      </c>
    </row>
    <row r="124" spans="1:9" x14ac:dyDescent="0.45">
      <c r="A124" s="6"/>
      <c r="B124" s="5"/>
      <c r="C124" s="5"/>
      <c r="D124" s="5"/>
      <c r="E124" s="5"/>
      <c r="F124" s="5"/>
      <c r="G124" s="5"/>
      <c r="H124" s="5"/>
      <c r="I124" s="5" t="str">
        <f t="shared" si="2"/>
        <v/>
      </c>
    </row>
    <row r="125" spans="1:9" x14ac:dyDescent="0.45">
      <c r="A125" s="6"/>
      <c r="B125" s="5"/>
      <c r="C125" s="5"/>
      <c r="D125" s="5"/>
      <c r="E125" s="5"/>
      <c r="F125" s="5"/>
      <c r="G125" s="5"/>
      <c r="H125" s="5"/>
      <c r="I125" s="5" t="str">
        <f t="shared" si="2"/>
        <v/>
      </c>
    </row>
    <row r="126" spans="1:9" x14ac:dyDescent="0.45">
      <c r="A126" s="6"/>
      <c r="B126" s="5"/>
      <c r="C126" s="5"/>
      <c r="D126" s="5"/>
      <c r="E126" s="5"/>
      <c r="F126" s="5"/>
      <c r="G126" s="5"/>
      <c r="H126" s="5"/>
      <c r="I126" s="5" t="str">
        <f t="shared" si="2"/>
        <v/>
      </c>
    </row>
    <row r="127" spans="1:9" x14ac:dyDescent="0.45">
      <c r="A127" s="6"/>
      <c r="B127" s="5"/>
      <c r="C127" s="5"/>
      <c r="D127" s="5"/>
      <c r="E127" s="5"/>
      <c r="F127" s="5"/>
      <c r="G127" s="5"/>
      <c r="H127" s="5"/>
      <c r="I127" s="5" t="str">
        <f t="shared" si="2"/>
        <v/>
      </c>
    </row>
    <row r="128" spans="1:9" x14ac:dyDescent="0.45">
      <c r="A128" s="6"/>
      <c r="B128" s="5"/>
      <c r="C128" s="5"/>
      <c r="D128" s="5"/>
      <c r="E128" s="5"/>
      <c r="F128" s="5"/>
      <c r="G128" s="5"/>
      <c r="H128" s="5"/>
      <c r="I128" s="5" t="str">
        <f t="shared" si="2"/>
        <v/>
      </c>
    </row>
    <row r="129" spans="1:9" x14ac:dyDescent="0.45">
      <c r="A129" s="6"/>
      <c r="B129" s="5"/>
      <c r="C129" s="5"/>
      <c r="D129" s="5"/>
      <c r="E129" s="5"/>
      <c r="F129" s="5"/>
      <c r="G129" s="5"/>
      <c r="H129" s="5"/>
      <c r="I129" s="5" t="str">
        <f t="shared" si="2"/>
        <v/>
      </c>
    </row>
    <row r="130" spans="1:9" x14ac:dyDescent="0.45">
      <c r="A130" s="6"/>
      <c r="B130" s="5"/>
      <c r="C130" s="5"/>
      <c r="D130" s="5"/>
      <c r="E130" s="5"/>
      <c r="F130" s="5"/>
      <c r="G130" s="5"/>
      <c r="H130" s="5"/>
      <c r="I130" s="5" t="str">
        <f t="shared" si="2"/>
        <v/>
      </c>
    </row>
    <row r="131" spans="1:9" x14ac:dyDescent="0.45">
      <c r="A131" s="6"/>
      <c r="B131" s="5"/>
      <c r="C131" s="5"/>
      <c r="D131" s="5"/>
      <c r="E131" s="5"/>
      <c r="F131" s="5"/>
      <c r="G131" s="5"/>
      <c r="H131" s="5"/>
      <c r="I131" s="5" t="str">
        <f t="shared" ref="I131:I194" si="3">TEXT($X131,"###,###")</f>
        <v/>
      </c>
    </row>
    <row r="132" spans="1:9" x14ac:dyDescent="0.45">
      <c r="A132" s="6"/>
      <c r="B132" s="5"/>
      <c r="C132" s="5"/>
      <c r="D132" s="5"/>
      <c r="E132" s="5"/>
      <c r="F132" s="5"/>
      <c r="G132" s="5"/>
      <c r="H132" s="5"/>
      <c r="I132" s="5" t="str">
        <f t="shared" si="3"/>
        <v/>
      </c>
    </row>
    <row r="133" spans="1:9" x14ac:dyDescent="0.45">
      <c r="A133" s="6"/>
      <c r="B133" s="5"/>
      <c r="C133" s="5"/>
      <c r="D133" s="5"/>
      <c r="E133" s="5"/>
      <c r="F133" s="5"/>
      <c r="G133" s="5"/>
      <c r="H133" s="5"/>
      <c r="I133" s="5" t="str">
        <f t="shared" si="3"/>
        <v/>
      </c>
    </row>
    <row r="134" spans="1:9" x14ac:dyDescent="0.45">
      <c r="A134" s="6"/>
      <c r="B134" s="5"/>
      <c r="C134" s="5"/>
      <c r="D134" s="5"/>
      <c r="E134" s="5"/>
      <c r="F134" s="5"/>
      <c r="G134" s="5"/>
      <c r="H134" s="5"/>
      <c r="I134" s="5" t="str">
        <f t="shared" si="3"/>
        <v/>
      </c>
    </row>
    <row r="135" spans="1:9" x14ac:dyDescent="0.45">
      <c r="A135" s="6"/>
      <c r="B135" s="5"/>
      <c r="C135" s="5"/>
      <c r="D135" s="5"/>
      <c r="E135" s="5"/>
      <c r="F135" s="5"/>
      <c r="G135" s="5"/>
      <c r="H135" s="5"/>
      <c r="I135" s="5" t="str">
        <f t="shared" si="3"/>
        <v/>
      </c>
    </row>
    <row r="136" spans="1:9" x14ac:dyDescent="0.45">
      <c r="A136" s="6"/>
      <c r="B136" s="5"/>
      <c r="C136" s="5"/>
      <c r="D136" s="5"/>
      <c r="E136" s="5"/>
      <c r="F136" s="5"/>
      <c r="G136" s="5"/>
      <c r="H136" s="5"/>
      <c r="I136" s="5" t="str">
        <f t="shared" si="3"/>
        <v/>
      </c>
    </row>
    <row r="137" spans="1:9" x14ac:dyDescent="0.45">
      <c r="A137" s="6"/>
      <c r="B137" s="5"/>
      <c r="C137" s="5"/>
      <c r="D137" s="5"/>
      <c r="E137" s="5"/>
      <c r="F137" s="5"/>
      <c r="G137" s="5"/>
      <c r="H137" s="5"/>
      <c r="I137" s="5" t="str">
        <f t="shared" si="3"/>
        <v/>
      </c>
    </row>
    <row r="138" spans="1:9" x14ac:dyDescent="0.45">
      <c r="A138" s="6"/>
      <c r="B138" s="5"/>
      <c r="C138" s="5"/>
      <c r="D138" s="5"/>
      <c r="E138" s="5"/>
      <c r="F138" s="5"/>
      <c r="G138" s="5"/>
      <c r="H138" s="5"/>
      <c r="I138" s="5" t="str">
        <f t="shared" si="3"/>
        <v/>
      </c>
    </row>
    <row r="139" spans="1:9" x14ac:dyDescent="0.45">
      <c r="A139" s="6"/>
      <c r="B139" s="5"/>
      <c r="C139" s="5"/>
      <c r="D139" s="5"/>
      <c r="E139" s="5"/>
      <c r="F139" s="5"/>
      <c r="G139" s="5"/>
      <c r="H139" s="5"/>
      <c r="I139" s="5" t="str">
        <f t="shared" si="3"/>
        <v/>
      </c>
    </row>
    <row r="140" spans="1:9" x14ac:dyDescent="0.45">
      <c r="A140" s="6"/>
      <c r="B140" s="5"/>
      <c r="C140" s="5"/>
      <c r="D140" s="5"/>
      <c r="E140" s="5"/>
      <c r="F140" s="5"/>
      <c r="G140" s="5"/>
      <c r="H140" s="5"/>
      <c r="I140" s="5" t="str">
        <f t="shared" si="3"/>
        <v/>
      </c>
    </row>
    <row r="141" spans="1:9" x14ac:dyDescent="0.45">
      <c r="A141" s="6"/>
      <c r="B141" s="5"/>
      <c r="C141" s="5"/>
      <c r="D141" s="5"/>
      <c r="E141" s="5"/>
      <c r="F141" s="5"/>
      <c r="G141" s="5"/>
      <c r="H141" s="5"/>
      <c r="I141" s="5" t="str">
        <f t="shared" si="3"/>
        <v/>
      </c>
    </row>
    <row r="142" spans="1:9" x14ac:dyDescent="0.45">
      <c r="A142" s="6"/>
      <c r="B142" s="5"/>
      <c r="C142" s="5"/>
      <c r="D142" s="5"/>
      <c r="E142" s="5"/>
      <c r="F142" s="5"/>
      <c r="G142" s="5"/>
      <c r="H142" s="5"/>
      <c r="I142" s="5" t="str">
        <f t="shared" si="3"/>
        <v/>
      </c>
    </row>
    <row r="143" spans="1:9" x14ac:dyDescent="0.45">
      <c r="A143" s="6"/>
      <c r="B143" s="5"/>
      <c r="C143" s="5"/>
      <c r="D143" s="5"/>
      <c r="E143" s="5"/>
      <c r="F143" s="5"/>
      <c r="G143" s="5"/>
      <c r="H143" s="5"/>
      <c r="I143" s="5" t="str">
        <f t="shared" si="3"/>
        <v/>
      </c>
    </row>
    <row r="144" spans="1:9" x14ac:dyDescent="0.45">
      <c r="A144" s="6"/>
      <c r="B144" s="5"/>
      <c r="C144" s="5"/>
      <c r="D144" s="5"/>
      <c r="E144" s="5"/>
      <c r="F144" s="5"/>
      <c r="G144" s="5"/>
      <c r="H144" s="5"/>
      <c r="I144" s="5" t="str">
        <f t="shared" si="3"/>
        <v/>
      </c>
    </row>
    <row r="145" spans="1:9" x14ac:dyDescent="0.45">
      <c r="A145" s="6"/>
      <c r="B145" s="5"/>
      <c r="C145" s="5"/>
      <c r="D145" s="5"/>
      <c r="E145" s="5"/>
      <c r="F145" s="5"/>
      <c r="G145" s="5"/>
      <c r="H145" s="5"/>
      <c r="I145" s="5" t="str">
        <f t="shared" si="3"/>
        <v/>
      </c>
    </row>
    <row r="146" spans="1:9" x14ac:dyDescent="0.45">
      <c r="A146" s="6"/>
      <c r="B146" s="5"/>
      <c r="C146" s="5"/>
      <c r="D146" s="5"/>
      <c r="E146" s="5"/>
      <c r="F146" s="5"/>
      <c r="G146" s="5"/>
      <c r="H146" s="5"/>
      <c r="I146" s="5" t="str">
        <f t="shared" si="3"/>
        <v/>
      </c>
    </row>
    <row r="147" spans="1:9" x14ac:dyDescent="0.45">
      <c r="A147" s="6"/>
      <c r="B147" s="5"/>
      <c r="C147" s="5"/>
      <c r="D147" s="5"/>
      <c r="E147" s="5"/>
      <c r="F147" s="5"/>
      <c r="G147" s="5"/>
      <c r="H147" s="5"/>
      <c r="I147" s="5" t="str">
        <f t="shared" si="3"/>
        <v/>
      </c>
    </row>
    <row r="148" spans="1:9" x14ac:dyDescent="0.45">
      <c r="A148" s="6"/>
      <c r="B148" s="5"/>
      <c r="C148" s="5"/>
      <c r="D148" s="5"/>
      <c r="E148" s="5"/>
      <c r="F148" s="5"/>
      <c r="G148" s="5"/>
      <c r="H148" s="5"/>
      <c r="I148" s="5" t="str">
        <f t="shared" si="3"/>
        <v/>
      </c>
    </row>
    <row r="149" spans="1:9" x14ac:dyDescent="0.45">
      <c r="A149" s="6"/>
      <c r="B149" s="5"/>
      <c r="C149" s="5"/>
      <c r="D149" s="5"/>
      <c r="E149" s="5"/>
      <c r="F149" s="5"/>
      <c r="G149" s="5"/>
      <c r="H149" s="5"/>
      <c r="I149" s="5" t="str">
        <f t="shared" si="3"/>
        <v/>
      </c>
    </row>
    <row r="150" spans="1:9" x14ac:dyDescent="0.45">
      <c r="A150" s="6"/>
      <c r="B150" s="5"/>
      <c r="C150" s="5"/>
      <c r="D150" s="5"/>
      <c r="E150" s="5"/>
      <c r="F150" s="5"/>
      <c r="G150" s="5"/>
      <c r="H150" s="5"/>
      <c r="I150" s="5" t="str">
        <f t="shared" si="3"/>
        <v/>
      </c>
    </row>
    <row r="151" spans="1:9" x14ac:dyDescent="0.45">
      <c r="A151" s="6"/>
      <c r="B151" s="5"/>
      <c r="C151" s="5"/>
      <c r="D151" s="5"/>
      <c r="E151" s="5"/>
      <c r="F151" s="5"/>
      <c r="G151" s="5"/>
      <c r="H151" s="5"/>
      <c r="I151" s="5" t="str">
        <f t="shared" si="3"/>
        <v/>
      </c>
    </row>
    <row r="152" spans="1:9" x14ac:dyDescent="0.45">
      <c r="A152" s="6"/>
      <c r="B152" s="5"/>
      <c r="C152" s="5"/>
      <c r="D152" s="5"/>
      <c r="E152" s="5"/>
      <c r="F152" s="5"/>
      <c r="G152" s="5"/>
      <c r="H152" s="5"/>
      <c r="I152" s="5" t="str">
        <f t="shared" si="3"/>
        <v/>
      </c>
    </row>
    <row r="153" spans="1:9" x14ac:dyDescent="0.45">
      <c r="A153" s="6"/>
      <c r="B153" s="5"/>
      <c r="C153" s="5"/>
      <c r="D153" s="5"/>
      <c r="E153" s="5"/>
      <c r="F153" s="5"/>
      <c r="G153" s="5"/>
      <c r="H153" s="5"/>
      <c r="I153" s="5" t="str">
        <f t="shared" si="3"/>
        <v/>
      </c>
    </row>
    <row r="154" spans="1:9" x14ac:dyDescent="0.45">
      <c r="A154" s="6"/>
      <c r="B154" s="5"/>
      <c r="C154" s="5"/>
      <c r="D154" s="5"/>
      <c r="E154" s="5"/>
      <c r="F154" s="5"/>
      <c r="G154" s="5"/>
      <c r="H154" s="5"/>
      <c r="I154" s="5" t="str">
        <f t="shared" si="3"/>
        <v/>
      </c>
    </row>
    <row r="155" spans="1:9" x14ac:dyDescent="0.45">
      <c r="A155" s="6"/>
      <c r="B155" s="5"/>
      <c r="C155" s="5"/>
      <c r="D155" s="5"/>
      <c r="E155" s="5"/>
      <c r="F155" s="5"/>
      <c r="G155" s="5"/>
      <c r="H155" s="5"/>
      <c r="I155" s="5" t="str">
        <f t="shared" si="3"/>
        <v/>
      </c>
    </row>
    <row r="156" spans="1:9" x14ac:dyDescent="0.45">
      <c r="A156" s="6"/>
      <c r="B156" s="5"/>
      <c r="C156" s="5"/>
      <c r="D156" s="5"/>
      <c r="E156" s="5"/>
      <c r="F156" s="5"/>
      <c r="G156" s="5"/>
      <c r="H156" s="5"/>
      <c r="I156" s="5" t="str">
        <f t="shared" si="3"/>
        <v/>
      </c>
    </row>
    <row r="157" spans="1:9" x14ac:dyDescent="0.45">
      <c r="A157" s="6"/>
      <c r="B157" s="5"/>
      <c r="C157" s="5"/>
      <c r="D157" s="5"/>
      <c r="E157" s="5"/>
      <c r="F157" s="5"/>
      <c r="G157" s="5"/>
      <c r="H157" s="5"/>
      <c r="I157" s="5" t="str">
        <f t="shared" si="3"/>
        <v/>
      </c>
    </row>
    <row r="158" spans="1:9" x14ac:dyDescent="0.45">
      <c r="A158" s="6"/>
      <c r="B158" s="5"/>
      <c r="C158" s="5"/>
      <c r="D158" s="5"/>
      <c r="E158" s="5"/>
      <c r="F158" s="5"/>
      <c r="G158" s="5"/>
      <c r="H158" s="5"/>
      <c r="I158" s="5" t="str">
        <f t="shared" si="3"/>
        <v/>
      </c>
    </row>
    <row r="159" spans="1:9" x14ac:dyDescent="0.45">
      <c r="A159" s="6"/>
      <c r="B159" s="5"/>
      <c r="C159" s="5"/>
      <c r="D159" s="5"/>
      <c r="E159" s="5"/>
      <c r="F159" s="5"/>
      <c r="G159" s="5"/>
      <c r="H159" s="5"/>
      <c r="I159" s="5" t="str">
        <f t="shared" si="3"/>
        <v/>
      </c>
    </row>
    <row r="160" spans="1:9" x14ac:dyDescent="0.45">
      <c r="A160" s="6"/>
      <c r="B160" s="5"/>
      <c r="C160" s="5"/>
      <c r="D160" s="5"/>
      <c r="E160" s="5"/>
      <c r="F160" s="5"/>
      <c r="G160" s="5"/>
      <c r="H160" s="5"/>
      <c r="I160" s="5" t="str">
        <f t="shared" si="3"/>
        <v/>
      </c>
    </row>
    <row r="161" spans="1:9" x14ac:dyDescent="0.45">
      <c r="A161" s="6"/>
      <c r="B161" s="5"/>
      <c r="C161" s="5"/>
      <c r="D161" s="5"/>
      <c r="E161" s="5"/>
      <c r="F161" s="5"/>
      <c r="G161" s="5"/>
      <c r="H161" s="5"/>
      <c r="I161" s="5" t="str">
        <f t="shared" si="3"/>
        <v/>
      </c>
    </row>
    <row r="162" spans="1:9" x14ac:dyDescent="0.45">
      <c r="A162" s="6"/>
      <c r="B162" s="5"/>
      <c r="C162" s="5"/>
      <c r="D162" s="5"/>
      <c r="E162" s="5"/>
      <c r="F162" s="5"/>
      <c r="G162" s="5"/>
      <c r="H162" s="5"/>
      <c r="I162" s="5" t="str">
        <f t="shared" si="3"/>
        <v/>
      </c>
    </row>
    <row r="163" spans="1:9" x14ac:dyDescent="0.45">
      <c r="A163" s="6"/>
      <c r="B163" s="5"/>
      <c r="C163" s="5"/>
      <c r="D163" s="5"/>
      <c r="E163" s="5"/>
      <c r="F163" s="5"/>
      <c r="G163" s="5"/>
      <c r="H163" s="5"/>
      <c r="I163" s="5" t="str">
        <f t="shared" si="3"/>
        <v/>
      </c>
    </row>
    <row r="164" spans="1:9" x14ac:dyDescent="0.45">
      <c r="A164" s="6"/>
      <c r="B164" s="5"/>
      <c r="C164" s="5"/>
      <c r="D164" s="5"/>
      <c r="E164" s="5"/>
      <c r="F164" s="5"/>
      <c r="G164" s="5"/>
      <c r="H164" s="5"/>
      <c r="I164" s="5" t="str">
        <f t="shared" si="3"/>
        <v/>
      </c>
    </row>
    <row r="165" spans="1:9" x14ac:dyDescent="0.45">
      <c r="A165" s="6"/>
      <c r="B165" s="5"/>
      <c r="C165" s="5"/>
      <c r="D165" s="5"/>
      <c r="E165" s="5"/>
      <c r="F165" s="5"/>
      <c r="G165" s="5"/>
      <c r="H165" s="5"/>
      <c r="I165" s="5" t="str">
        <f t="shared" si="3"/>
        <v/>
      </c>
    </row>
    <row r="166" spans="1:9" x14ac:dyDescent="0.45">
      <c r="A166" s="6"/>
      <c r="B166" s="5"/>
      <c r="C166" s="5"/>
      <c r="D166" s="5"/>
      <c r="E166" s="5"/>
      <c r="F166" s="5"/>
      <c r="G166" s="5"/>
      <c r="H166" s="5"/>
      <c r="I166" s="5" t="str">
        <f t="shared" si="3"/>
        <v/>
      </c>
    </row>
    <row r="167" spans="1:9" x14ac:dyDescent="0.45">
      <c r="A167" s="6"/>
      <c r="B167" s="5"/>
      <c r="C167" s="5"/>
      <c r="D167" s="5"/>
      <c r="E167" s="5"/>
      <c r="F167" s="5"/>
      <c r="G167" s="5"/>
      <c r="H167" s="5"/>
      <c r="I167" s="5" t="str">
        <f t="shared" si="3"/>
        <v/>
      </c>
    </row>
    <row r="168" spans="1:9" x14ac:dyDescent="0.45">
      <c r="A168" s="6"/>
      <c r="B168" s="5"/>
      <c r="C168" s="5"/>
      <c r="D168" s="5"/>
      <c r="E168" s="5"/>
      <c r="F168" s="5"/>
      <c r="G168" s="5"/>
      <c r="H168" s="5"/>
      <c r="I168" s="5" t="str">
        <f t="shared" si="3"/>
        <v/>
      </c>
    </row>
    <row r="169" spans="1:9" x14ac:dyDescent="0.45">
      <c r="A169" s="6"/>
      <c r="B169" s="5"/>
      <c r="C169" s="5"/>
      <c r="D169" s="5"/>
      <c r="E169" s="5"/>
      <c r="F169" s="5"/>
      <c r="G169" s="5"/>
      <c r="H169" s="5"/>
      <c r="I169" s="5" t="str">
        <f t="shared" si="3"/>
        <v/>
      </c>
    </row>
    <row r="170" spans="1:9" x14ac:dyDescent="0.45">
      <c r="A170" s="6"/>
      <c r="B170" s="5"/>
      <c r="C170" s="5"/>
      <c r="D170" s="5"/>
      <c r="E170" s="5"/>
      <c r="F170" s="5"/>
      <c r="G170" s="5"/>
      <c r="H170" s="5"/>
      <c r="I170" s="5" t="str">
        <f t="shared" si="3"/>
        <v/>
      </c>
    </row>
    <row r="171" spans="1:9" x14ac:dyDescent="0.45">
      <c r="A171" s="6"/>
      <c r="B171" s="5"/>
      <c r="C171" s="5"/>
      <c r="D171" s="5"/>
      <c r="E171" s="5"/>
      <c r="F171" s="5"/>
      <c r="G171" s="5"/>
      <c r="H171" s="5"/>
      <c r="I171" s="5" t="str">
        <f t="shared" si="3"/>
        <v/>
      </c>
    </row>
    <row r="172" spans="1:9" x14ac:dyDescent="0.45">
      <c r="A172" s="6"/>
      <c r="B172" s="5"/>
      <c r="C172" s="5"/>
      <c r="D172" s="5"/>
      <c r="E172" s="5"/>
      <c r="F172" s="5"/>
      <c r="G172" s="5"/>
      <c r="H172" s="5"/>
      <c r="I172" s="5" t="str">
        <f t="shared" si="3"/>
        <v/>
      </c>
    </row>
    <row r="173" spans="1:9" x14ac:dyDescent="0.45">
      <c r="A173" s="6"/>
      <c r="B173" s="5"/>
      <c r="C173" s="5"/>
      <c r="D173" s="5"/>
      <c r="E173" s="5"/>
      <c r="F173" s="5"/>
      <c r="G173" s="5"/>
      <c r="H173" s="5"/>
      <c r="I173" s="5" t="str">
        <f t="shared" si="3"/>
        <v/>
      </c>
    </row>
    <row r="174" spans="1:9" x14ac:dyDescent="0.45">
      <c r="A174" s="6"/>
      <c r="B174" s="5"/>
      <c r="C174" s="5"/>
      <c r="D174" s="5"/>
      <c r="E174" s="5"/>
      <c r="F174" s="5"/>
      <c r="G174" s="5"/>
      <c r="H174" s="5"/>
      <c r="I174" s="5" t="str">
        <f t="shared" si="3"/>
        <v/>
      </c>
    </row>
    <row r="175" spans="1:9" x14ac:dyDescent="0.45">
      <c r="A175" s="6"/>
      <c r="B175" s="5"/>
      <c r="C175" s="5"/>
      <c r="D175" s="5"/>
      <c r="E175" s="5"/>
      <c r="F175" s="5"/>
      <c r="G175" s="5"/>
      <c r="H175" s="5"/>
      <c r="I175" s="5" t="str">
        <f t="shared" si="3"/>
        <v/>
      </c>
    </row>
    <row r="176" spans="1:9" x14ac:dyDescent="0.45">
      <c r="A176" s="6"/>
      <c r="B176" s="5"/>
      <c r="C176" s="5"/>
      <c r="D176" s="5"/>
      <c r="E176" s="5"/>
      <c r="F176" s="5"/>
      <c r="G176" s="5"/>
      <c r="H176" s="5"/>
      <c r="I176" s="5" t="str">
        <f t="shared" si="3"/>
        <v/>
      </c>
    </row>
    <row r="177" spans="1:9" x14ac:dyDescent="0.45">
      <c r="A177" s="6"/>
      <c r="B177" s="5"/>
      <c r="C177" s="5"/>
      <c r="D177" s="5"/>
      <c r="E177" s="5"/>
      <c r="F177" s="5"/>
      <c r="G177" s="5"/>
      <c r="H177" s="5"/>
      <c r="I177" s="5" t="str">
        <f t="shared" si="3"/>
        <v/>
      </c>
    </row>
    <row r="178" spans="1:9" x14ac:dyDescent="0.45">
      <c r="A178" s="6"/>
      <c r="B178" s="5"/>
      <c r="C178" s="5"/>
      <c r="D178" s="5"/>
      <c r="E178" s="5"/>
      <c r="F178" s="5"/>
      <c r="G178" s="5"/>
      <c r="H178" s="5"/>
      <c r="I178" s="5" t="str">
        <f t="shared" si="3"/>
        <v/>
      </c>
    </row>
    <row r="179" spans="1:9" x14ac:dyDescent="0.45">
      <c r="A179" s="6"/>
      <c r="B179" s="5"/>
      <c r="C179" s="5"/>
      <c r="D179" s="5"/>
      <c r="E179" s="5"/>
      <c r="F179" s="5"/>
      <c r="G179" s="5"/>
      <c r="H179" s="5"/>
      <c r="I179" s="5" t="str">
        <f t="shared" si="3"/>
        <v/>
      </c>
    </row>
    <row r="180" spans="1:9" x14ac:dyDescent="0.45">
      <c r="A180" s="6"/>
      <c r="B180" s="5"/>
      <c r="C180" s="5"/>
      <c r="D180" s="5"/>
      <c r="E180" s="5"/>
      <c r="F180" s="5"/>
      <c r="G180" s="5"/>
      <c r="H180" s="5"/>
      <c r="I180" s="5" t="str">
        <f t="shared" si="3"/>
        <v/>
      </c>
    </row>
    <row r="181" spans="1:9" x14ac:dyDescent="0.45">
      <c r="A181" s="6"/>
      <c r="B181" s="5"/>
      <c r="C181" s="5"/>
      <c r="D181" s="5"/>
      <c r="E181" s="5"/>
      <c r="F181" s="5"/>
      <c r="G181" s="5"/>
      <c r="H181" s="5"/>
      <c r="I181" s="5" t="str">
        <f t="shared" si="3"/>
        <v/>
      </c>
    </row>
    <row r="182" spans="1:9" x14ac:dyDescent="0.45">
      <c r="A182" s="6"/>
      <c r="B182" s="5"/>
      <c r="C182" s="5"/>
      <c r="D182" s="5"/>
      <c r="E182" s="5"/>
      <c r="F182" s="5"/>
      <c r="G182" s="5"/>
      <c r="H182" s="5"/>
      <c r="I182" s="5" t="str">
        <f t="shared" si="3"/>
        <v/>
      </c>
    </row>
    <row r="183" spans="1:9" x14ac:dyDescent="0.45">
      <c r="A183" s="6"/>
      <c r="B183" s="5"/>
      <c r="C183" s="5"/>
      <c r="D183" s="5"/>
      <c r="E183" s="5"/>
      <c r="F183" s="5"/>
      <c r="G183" s="5"/>
      <c r="H183" s="5"/>
      <c r="I183" s="5" t="str">
        <f t="shared" si="3"/>
        <v/>
      </c>
    </row>
    <row r="184" spans="1:9" x14ac:dyDescent="0.45">
      <c r="A184" s="6"/>
      <c r="B184" s="5"/>
      <c r="C184" s="5"/>
      <c r="D184" s="5"/>
      <c r="E184" s="5"/>
      <c r="F184" s="5"/>
      <c r="G184" s="5"/>
      <c r="H184" s="5"/>
      <c r="I184" s="5" t="str">
        <f t="shared" si="3"/>
        <v/>
      </c>
    </row>
    <row r="185" spans="1:9" x14ac:dyDescent="0.45">
      <c r="A185" s="6"/>
      <c r="B185" s="5"/>
      <c r="C185" s="5"/>
      <c r="D185" s="5"/>
      <c r="E185" s="5"/>
      <c r="F185" s="5"/>
      <c r="G185" s="5"/>
      <c r="H185" s="5"/>
      <c r="I185" s="5" t="str">
        <f t="shared" si="3"/>
        <v/>
      </c>
    </row>
    <row r="186" spans="1:9" x14ac:dyDescent="0.45">
      <c r="A186" s="6"/>
      <c r="B186" s="5"/>
      <c r="C186" s="5"/>
      <c r="D186" s="5"/>
      <c r="E186" s="5"/>
      <c r="F186" s="5"/>
      <c r="G186" s="5"/>
      <c r="H186" s="5"/>
      <c r="I186" s="5" t="str">
        <f t="shared" si="3"/>
        <v/>
      </c>
    </row>
    <row r="187" spans="1:9" x14ac:dyDescent="0.45">
      <c r="A187" s="6"/>
      <c r="B187" s="5"/>
      <c r="C187" s="5"/>
      <c r="D187" s="5"/>
      <c r="E187" s="5"/>
      <c r="F187" s="5"/>
      <c r="G187" s="5"/>
      <c r="H187" s="5"/>
      <c r="I187" s="5" t="str">
        <f t="shared" si="3"/>
        <v/>
      </c>
    </row>
    <row r="188" spans="1:9" x14ac:dyDescent="0.45">
      <c r="A188" s="6"/>
      <c r="B188" s="5"/>
      <c r="C188" s="5"/>
      <c r="D188" s="5"/>
      <c r="E188" s="5"/>
      <c r="F188" s="5"/>
      <c r="G188" s="5"/>
      <c r="H188" s="5"/>
      <c r="I188" s="5" t="str">
        <f t="shared" si="3"/>
        <v/>
      </c>
    </row>
    <row r="189" spans="1:9" x14ac:dyDescent="0.45">
      <c r="A189" s="6"/>
      <c r="B189" s="5"/>
      <c r="C189" s="5"/>
      <c r="D189" s="5"/>
      <c r="E189" s="5"/>
      <c r="F189" s="5"/>
      <c r="G189" s="5"/>
      <c r="H189" s="5"/>
      <c r="I189" s="5" t="str">
        <f t="shared" si="3"/>
        <v/>
      </c>
    </row>
    <row r="190" spans="1:9" x14ac:dyDescent="0.45">
      <c r="A190" s="6"/>
      <c r="B190" s="5"/>
      <c r="C190" s="5"/>
      <c r="D190" s="5"/>
      <c r="E190" s="5"/>
      <c r="F190" s="5"/>
      <c r="G190" s="5"/>
      <c r="H190" s="5"/>
      <c r="I190" s="5" t="str">
        <f t="shared" si="3"/>
        <v/>
      </c>
    </row>
    <row r="191" spans="1:9" x14ac:dyDescent="0.45">
      <c r="A191" s="6"/>
      <c r="B191" s="5"/>
      <c r="C191" s="5"/>
      <c r="D191" s="5"/>
      <c r="E191" s="5"/>
      <c r="F191" s="5"/>
      <c r="G191" s="5"/>
      <c r="H191" s="5"/>
      <c r="I191" s="5" t="str">
        <f t="shared" si="3"/>
        <v/>
      </c>
    </row>
    <row r="192" spans="1:9" x14ac:dyDescent="0.45">
      <c r="A192" s="6"/>
      <c r="B192" s="5"/>
      <c r="C192" s="5"/>
      <c r="D192" s="5"/>
      <c r="E192" s="5"/>
      <c r="F192" s="5"/>
      <c r="G192" s="5"/>
      <c r="H192" s="5"/>
      <c r="I192" s="5" t="str">
        <f t="shared" si="3"/>
        <v/>
      </c>
    </row>
    <row r="193" spans="1:9" x14ac:dyDescent="0.45">
      <c r="A193" s="6"/>
      <c r="B193" s="5"/>
      <c r="C193" s="5"/>
      <c r="D193" s="5"/>
      <c r="E193" s="5"/>
      <c r="F193" s="5"/>
      <c r="G193" s="5"/>
      <c r="H193" s="5"/>
      <c r="I193" s="5" t="str">
        <f t="shared" si="3"/>
        <v/>
      </c>
    </row>
    <row r="194" spans="1:9" x14ac:dyDescent="0.45">
      <c r="A194" s="6"/>
      <c r="B194" s="5"/>
      <c r="C194" s="5"/>
      <c r="D194" s="5"/>
      <c r="E194" s="5"/>
      <c r="F194" s="5"/>
      <c r="G194" s="5"/>
      <c r="H194" s="5"/>
      <c r="I194" s="5" t="str">
        <f t="shared" si="3"/>
        <v/>
      </c>
    </row>
    <row r="195" spans="1:9" x14ac:dyDescent="0.45">
      <c r="A195" s="6"/>
      <c r="B195" s="5"/>
      <c r="C195" s="5"/>
      <c r="D195" s="5"/>
      <c r="E195" s="5"/>
      <c r="F195" s="5"/>
      <c r="G195" s="5"/>
      <c r="H195" s="5"/>
      <c r="I195" s="5" t="str">
        <f t="shared" ref="I195:I228" si="4">TEXT($X195,"###,###")</f>
        <v/>
      </c>
    </row>
    <row r="196" spans="1:9" x14ac:dyDescent="0.45">
      <c r="A196" s="6"/>
      <c r="B196" s="5"/>
      <c r="C196" s="5"/>
      <c r="D196" s="5"/>
      <c r="E196" s="5"/>
      <c r="F196" s="5"/>
      <c r="G196" s="5"/>
      <c r="H196" s="5"/>
      <c r="I196" s="5" t="str">
        <f t="shared" si="4"/>
        <v/>
      </c>
    </row>
    <row r="197" spans="1:9" x14ac:dyDescent="0.45">
      <c r="A197" s="6"/>
      <c r="B197" s="5"/>
      <c r="C197" s="5"/>
      <c r="D197" s="5"/>
      <c r="E197" s="5"/>
      <c r="F197" s="5"/>
      <c r="G197" s="5"/>
      <c r="H197" s="5"/>
      <c r="I197" s="5" t="str">
        <f t="shared" si="4"/>
        <v/>
      </c>
    </row>
    <row r="198" spans="1:9" x14ac:dyDescent="0.45">
      <c r="A198" s="6"/>
      <c r="B198" s="5"/>
      <c r="C198" s="5"/>
      <c r="D198" s="5"/>
      <c r="E198" s="5"/>
      <c r="F198" s="5"/>
      <c r="G198" s="5"/>
      <c r="H198" s="5"/>
      <c r="I198" s="5" t="str">
        <f t="shared" si="4"/>
        <v/>
      </c>
    </row>
    <row r="199" spans="1:9" x14ac:dyDescent="0.45">
      <c r="A199" s="6"/>
      <c r="B199" s="5"/>
      <c r="C199" s="5"/>
      <c r="D199" s="5"/>
      <c r="E199" s="5"/>
      <c r="F199" s="5"/>
      <c r="G199" s="5"/>
      <c r="H199" s="5"/>
      <c r="I199" s="5" t="str">
        <f t="shared" si="4"/>
        <v/>
      </c>
    </row>
    <row r="200" spans="1:9" x14ac:dyDescent="0.45">
      <c r="A200" s="6"/>
      <c r="B200" s="5"/>
      <c r="C200" s="5"/>
      <c r="D200" s="5"/>
      <c r="E200" s="5"/>
      <c r="F200" s="5"/>
      <c r="G200" s="5"/>
      <c r="H200" s="5"/>
      <c r="I200" s="5" t="str">
        <f t="shared" si="4"/>
        <v/>
      </c>
    </row>
    <row r="201" spans="1:9" x14ac:dyDescent="0.45">
      <c r="A201" s="6"/>
      <c r="B201" s="5"/>
      <c r="C201" s="5"/>
      <c r="D201" s="5"/>
      <c r="E201" s="5"/>
      <c r="F201" s="5"/>
      <c r="G201" s="5"/>
      <c r="H201" s="5"/>
      <c r="I201" s="5" t="str">
        <f t="shared" si="4"/>
        <v/>
      </c>
    </row>
    <row r="202" spans="1:9" x14ac:dyDescent="0.45">
      <c r="A202" s="6"/>
      <c r="B202" s="5"/>
      <c r="C202" s="5"/>
      <c r="D202" s="5"/>
      <c r="E202" s="5"/>
      <c r="F202" s="5"/>
      <c r="G202" s="5"/>
      <c r="H202" s="5"/>
      <c r="I202" s="5" t="str">
        <f t="shared" si="4"/>
        <v/>
      </c>
    </row>
    <row r="203" spans="1:9" x14ac:dyDescent="0.45">
      <c r="A203" s="6"/>
      <c r="B203" s="5"/>
      <c r="C203" s="5"/>
      <c r="D203" s="5"/>
      <c r="E203" s="5"/>
      <c r="F203" s="5"/>
      <c r="G203" s="5"/>
      <c r="H203" s="5"/>
      <c r="I203" s="5" t="str">
        <f t="shared" si="4"/>
        <v/>
      </c>
    </row>
    <row r="204" spans="1:9" x14ac:dyDescent="0.45">
      <c r="A204" s="6"/>
      <c r="B204" s="5"/>
      <c r="C204" s="5"/>
      <c r="D204" s="5"/>
      <c r="E204" s="5"/>
      <c r="F204" s="5"/>
      <c r="G204" s="5"/>
      <c r="H204" s="5"/>
      <c r="I204" s="5" t="str">
        <f t="shared" si="4"/>
        <v/>
      </c>
    </row>
    <row r="205" spans="1:9" x14ac:dyDescent="0.45">
      <c r="A205" s="6"/>
      <c r="B205" s="5"/>
      <c r="C205" s="5"/>
      <c r="D205" s="5"/>
      <c r="E205" s="5"/>
      <c r="F205" s="5"/>
      <c r="G205" s="5"/>
      <c r="H205" s="5"/>
      <c r="I205" s="5" t="str">
        <f t="shared" si="4"/>
        <v/>
      </c>
    </row>
    <row r="206" spans="1:9" x14ac:dyDescent="0.45">
      <c r="A206" s="6"/>
      <c r="B206" s="5"/>
      <c r="C206" s="5"/>
      <c r="D206" s="5"/>
      <c r="E206" s="5"/>
      <c r="F206" s="5"/>
      <c r="G206" s="5"/>
      <c r="H206" s="5"/>
      <c r="I206" s="5" t="str">
        <f t="shared" si="4"/>
        <v/>
      </c>
    </row>
    <row r="207" spans="1:9" x14ac:dyDescent="0.45">
      <c r="A207" s="6"/>
      <c r="B207" s="5"/>
      <c r="C207" s="5"/>
      <c r="D207" s="5"/>
      <c r="E207" s="5"/>
      <c r="F207" s="5"/>
      <c r="G207" s="5"/>
      <c r="H207" s="5"/>
      <c r="I207" s="5" t="str">
        <f t="shared" si="4"/>
        <v/>
      </c>
    </row>
    <row r="208" spans="1:9" x14ac:dyDescent="0.45">
      <c r="A208" s="6"/>
      <c r="B208" s="5"/>
      <c r="C208" s="5"/>
      <c r="D208" s="5"/>
      <c r="E208" s="5"/>
      <c r="F208" s="5"/>
      <c r="G208" s="5"/>
      <c r="H208" s="5"/>
      <c r="I208" s="5" t="str">
        <f t="shared" si="4"/>
        <v/>
      </c>
    </row>
    <row r="209" spans="1:9" x14ac:dyDescent="0.45">
      <c r="A209" s="6"/>
      <c r="B209" s="5"/>
      <c r="C209" s="5"/>
      <c r="D209" s="5"/>
      <c r="E209" s="5"/>
      <c r="F209" s="5"/>
      <c r="G209" s="5"/>
      <c r="H209" s="5"/>
      <c r="I209" s="5" t="str">
        <f t="shared" si="4"/>
        <v/>
      </c>
    </row>
    <row r="210" spans="1:9" x14ac:dyDescent="0.45">
      <c r="A210" s="6"/>
      <c r="B210" s="5"/>
      <c r="C210" s="5"/>
      <c r="D210" s="5"/>
      <c r="E210" s="5"/>
      <c r="F210" s="5"/>
      <c r="G210" s="5"/>
      <c r="H210" s="5"/>
      <c r="I210" s="5" t="str">
        <f t="shared" si="4"/>
        <v/>
      </c>
    </row>
    <row r="211" spans="1:9" x14ac:dyDescent="0.45">
      <c r="A211" s="6"/>
      <c r="B211" s="5"/>
      <c r="C211" s="5"/>
      <c r="D211" s="5"/>
      <c r="E211" s="5"/>
      <c r="F211" s="5"/>
      <c r="G211" s="5"/>
      <c r="H211" s="5"/>
      <c r="I211" s="5" t="str">
        <f t="shared" si="4"/>
        <v/>
      </c>
    </row>
    <row r="212" spans="1:9" x14ac:dyDescent="0.45">
      <c r="A212" s="6"/>
      <c r="B212" s="5"/>
      <c r="C212" s="5"/>
      <c r="D212" s="5"/>
      <c r="E212" s="5"/>
      <c r="F212" s="5"/>
      <c r="G212" s="5"/>
      <c r="H212" s="5"/>
      <c r="I212" s="5" t="str">
        <f t="shared" si="4"/>
        <v/>
      </c>
    </row>
    <row r="213" spans="1:9" x14ac:dyDescent="0.45">
      <c r="A213" s="6"/>
      <c r="B213" s="5"/>
      <c r="C213" s="5"/>
      <c r="D213" s="5"/>
      <c r="E213" s="5"/>
      <c r="F213" s="5"/>
      <c r="G213" s="5"/>
      <c r="H213" s="5"/>
      <c r="I213" s="5" t="str">
        <f t="shared" si="4"/>
        <v/>
      </c>
    </row>
    <row r="214" spans="1:9" x14ac:dyDescent="0.45">
      <c r="A214" s="6"/>
      <c r="B214" s="5"/>
      <c r="C214" s="5"/>
      <c r="D214" s="5"/>
      <c r="E214" s="5"/>
      <c r="F214" s="5"/>
      <c r="G214" s="5"/>
      <c r="H214" s="5"/>
      <c r="I214" s="5" t="str">
        <f t="shared" si="4"/>
        <v/>
      </c>
    </row>
    <row r="215" spans="1:9" x14ac:dyDescent="0.45">
      <c r="A215" s="6"/>
      <c r="B215" s="5"/>
      <c r="C215" s="5"/>
      <c r="D215" s="5"/>
      <c r="E215" s="5"/>
      <c r="F215" s="5"/>
      <c r="G215" s="5"/>
      <c r="H215" s="5"/>
      <c r="I215" s="5" t="str">
        <f t="shared" si="4"/>
        <v/>
      </c>
    </row>
    <row r="216" spans="1:9" x14ac:dyDescent="0.45">
      <c r="A216" s="6"/>
      <c r="B216" s="5"/>
      <c r="C216" s="5"/>
      <c r="D216" s="5"/>
      <c r="E216" s="5"/>
      <c r="F216" s="5"/>
      <c r="G216" s="5"/>
      <c r="H216" s="5"/>
      <c r="I216" s="5" t="str">
        <f t="shared" si="4"/>
        <v/>
      </c>
    </row>
    <row r="217" spans="1:9" x14ac:dyDescent="0.45">
      <c r="A217" s="6"/>
      <c r="B217" s="5"/>
      <c r="C217" s="5"/>
      <c r="D217" s="5"/>
      <c r="E217" s="5"/>
      <c r="F217" s="5"/>
      <c r="G217" s="5"/>
      <c r="H217" s="5"/>
      <c r="I217" s="5" t="str">
        <f t="shared" si="4"/>
        <v/>
      </c>
    </row>
    <row r="218" spans="1:9" x14ac:dyDescent="0.45">
      <c r="A218" s="6"/>
      <c r="B218" s="5"/>
      <c r="C218" s="5"/>
      <c r="D218" s="5"/>
      <c r="E218" s="5"/>
      <c r="F218" s="5"/>
      <c r="G218" s="5"/>
      <c r="H218" s="5"/>
      <c r="I218" s="5" t="str">
        <f t="shared" si="4"/>
        <v/>
      </c>
    </row>
    <row r="219" spans="1:9" x14ac:dyDescent="0.45">
      <c r="A219" s="6"/>
      <c r="B219" s="5"/>
      <c r="C219" s="5"/>
      <c r="D219" s="5"/>
      <c r="E219" s="5"/>
      <c r="F219" s="5"/>
      <c r="G219" s="5"/>
      <c r="H219" s="5"/>
      <c r="I219" s="5" t="str">
        <f t="shared" si="4"/>
        <v/>
      </c>
    </row>
    <row r="220" spans="1:9" x14ac:dyDescent="0.45">
      <c r="A220" s="6"/>
      <c r="B220" s="5"/>
      <c r="C220" s="5"/>
      <c r="D220" s="5"/>
      <c r="E220" s="5"/>
      <c r="F220" s="5"/>
      <c r="G220" s="5"/>
      <c r="H220" s="5"/>
      <c r="I220" s="5" t="str">
        <f t="shared" si="4"/>
        <v/>
      </c>
    </row>
    <row r="221" spans="1:9" x14ac:dyDescent="0.45">
      <c r="A221" s="6"/>
      <c r="B221" s="5"/>
      <c r="C221" s="5"/>
      <c r="D221" s="5"/>
      <c r="E221" s="5"/>
      <c r="F221" s="5"/>
      <c r="G221" s="5"/>
      <c r="H221" s="5"/>
      <c r="I221" s="5" t="str">
        <f t="shared" si="4"/>
        <v/>
      </c>
    </row>
    <row r="222" spans="1:9" x14ac:dyDescent="0.45">
      <c r="A222" s="6"/>
      <c r="B222" s="5"/>
      <c r="C222" s="5"/>
      <c r="D222" s="5"/>
      <c r="E222" s="5"/>
      <c r="F222" s="5"/>
      <c r="G222" s="5"/>
      <c r="H222" s="5"/>
      <c r="I222" s="5" t="str">
        <f t="shared" si="4"/>
        <v/>
      </c>
    </row>
    <row r="223" spans="1:9" x14ac:dyDescent="0.45">
      <c r="A223" s="6"/>
      <c r="B223" s="5"/>
      <c r="C223" s="5"/>
      <c r="D223" s="5"/>
      <c r="E223" s="5"/>
      <c r="F223" s="5"/>
      <c r="G223" s="5"/>
      <c r="H223" s="5"/>
      <c r="I223" s="5" t="str">
        <f t="shared" si="4"/>
        <v/>
      </c>
    </row>
    <row r="224" spans="1:9" x14ac:dyDescent="0.45">
      <c r="A224" s="6"/>
      <c r="B224" s="5"/>
      <c r="C224" s="5"/>
      <c r="D224" s="5"/>
      <c r="E224" s="5"/>
      <c r="F224" s="5"/>
      <c r="G224" s="5"/>
      <c r="H224" s="5"/>
      <c r="I224" s="5" t="str">
        <f t="shared" si="4"/>
        <v/>
      </c>
    </row>
    <row r="225" spans="1:9" x14ac:dyDescent="0.45">
      <c r="A225" s="6"/>
      <c r="B225" s="5"/>
      <c r="C225" s="5"/>
      <c r="D225" s="5"/>
      <c r="E225" s="5"/>
      <c r="F225" s="5"/>
      <c r="G225" s="5"/>
      <c r="H225" s="5"/>
      <c r="I225" s="5" t="str">
        <f t="shared" si="4"/>
        <v/>
      </c>
    </row>
    <row r="226" spans="1:9" x14ac:dyDescent="0.45">
      <c r="A226" s="6"/>
      <c r="B226" s="5"/>
      <c r="C226" s="5"/>
      <c r="D226" s="5"/>
      <c r="E226" s="5"/>
      <c r="F226" s="5"/>
      <c r="G226" s="5"/>
      <c r="H226" s="5"/>
      <c r="I226" s="5" t="str">
        <f t="shared" si="4"/>
        <v/>
      </c>
    </row>
    <row r="227" spans="1:9" x14ac:dyDescent="0.45">
      <c r="A227" s="6"/>
      <c r="B227" s="5"/>
      <c r="C227" s="5"/>
      <c r="D227" s="5"/>
      <c r="E227" s="5"/>
      <c r="F227" s="5"/>
      <c r="G227" s="5"/>
      <c r="H227" s="5"/>
      <c r="I227" s="5" t="str">
        <f t="shared" si="4"/>
        <v/>
      </c>
    </row>
    <row r="228" spans="1:9" x14ac:dyDescent="0.45">
      <c r="A228" s="6"/>
      <c r="B228" s="5"/>
      <c r="C228" s="5"/>
      <c r="D228" s="5"/>
      <c r="E228" s="5"/>
      <c r="F228" s="5"/>
      <c r="G228" s="5"/>
      <c r="H228" s="5"/>
      <c r="I228" s="5" t="str">
        <f t="shared" si="4"/>
        <v/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356E-499E-43C2-B5B6-0FF19BC8AD37}">
  <dimension ref="A1:BJ228"/>
  <sheetViews>
    <sheetView zoomScale="80" zoomScaleNormal="80" workbookViewId="0">
      <selection activeCell="L2" sqref="L2"/>
    </sheetView>
  </sheetViews>
  <sheetFormatPr defaultColWidth="9.296875" defaultRowHeight="18" x14ac:dyDescent="0.45"/>
  <cols>
    <col min="1" max="1" width="11" customWidth="1"/>
    <col min="2" max="2" width="12.19921875" customWidth="1"/>
    <col min="3" max="3" width="13.09765625" customWidth="1"/>
    <col min="4" max="4" width="10.5" customWidth="1"/>
    <col min="5" max="5" width="9.796875" customWidth="1"/>
    <col min="6" max="7" width="9.3984375" customWidth="1"/>
    <col min="13" max="13" width="5.5" customWidth="1"/>
    <col min="14" max="15" width="12.09765625" style="10" customWidth="1"/>
    <col min="16" max="16" width="12.59765625" style="4" bestFit="1" customWidth="1"/>
    <col min="21" max="21" width="9.296875" style="9"/>
  </cols>
  <sheetData>
    <row r="1" spans="1:62" s="13" customFormat="1" x14ac:dyDescent="0.45">
      <c r="A1" s="34" t="s">
        <v>49</v>
      </c>
      <c r="B1" s="35" t="s">
        <v>46</v>
      </c>
      <c r="C1" s="35" t="s">
        <v>47</v>
      </c>
      <c r="D1" s="35" t="s">
        <v>143</v>
      </c>
      <c r="E1" s="35" t="s">
        <v>44</v>
      </c>
      <c r="F1" s="35" t="s">
        <v>42</v>
      </c>
      <c r="G1" s="35" t="s">
        <v>156</v>
      </c>
      <c r="H1" s="13" t="s">
        <v>50</v>
      </c>
      <c r="I1" s="13" t="s">
        <v>57</v>
      </c>
      <c r="J1" s="30" t="s">
        <v>59</v>
      </c>
      <c r="K1" s="30" t="s">
        <v>48</v>
      </c>
      <c r="L1" s="30" t="s">
        <v>293</v>
      </c>
      <c r="M1" s="13" t="s">
        <v>142</v>
      </c>
      <c r="N1" s="31" t="s">
        <v>58</v>
      </c>
      <c r="O1" s="31" t="s">
        <v>66</v>
      </c>
      <c r="P1" s="32" t="s">
        <v>65</v>
      </c>
      <c r="Q1" s="13" t="s">
        <v>43</v>
      </c>
      <c r="R1" s="31" t="s">
        <v>92</v>
      </c>
      <c r="S1" s="31" t="s">
        <v>91</v>
      </c>
      <c r="T1" s="13" t="s">
        <v>45</v>
      </c>
      <c r="U1" s="31" t="s">
        <v>106</v>
      </c>
      <c r="V1" s="33" t="s">
        <v>108</v>
      </c>
      <c r="W1" s="13" t="s">
        <v>41</v>
      </c>
      <c r="X1" s="13" t="s">
        <v>40</v>
      </c>
      <c r="Y1" s="13" t="s">
        <v>39</v>
      </c>
      <c r="Z1" s="13" t="s">
        <v>38</v>
      </c>
      <c r="AA1" s="13" t="s">
        <v>37</v>
      </c>
      <c r="AB1" s="13" t="s">
        <v>36</v>
      </c>
      <c r="AC1" s="13" t="s">
        <v>35</v>
      </c>
      <c r="AD1" s="13" t="s">
        <v>34</v>
      </c>
      <c r="AE1" s="13" t="s">
        <v>33</v>
      </c>
      <c r="AF1" s="13" t="s">
        <v>32</v>
      </c>
      <c r="AG1" s="13" t="s">
        <v>31</v>
      </c>
      <c r="AH1" s="13" t="s">
        <v>30</v>
      </c>
      <c r="AI1" s="13" t="s">
        <v>29</v>
      </c>
      <c r="AJ1" s="13" t="s">
        <v>28</v>
      </c>
      <c r="AK1" s="13" t="s">
        <v>27</v>
      </c>
      <c r="AL1" s="13" t="s">
        <v>26</v>
      </c>
      <c r="AM1" s="13" t="s">
        <v>25</v>
      </c>
      <c r="AN1" s="13" t="s">
        <v>24</v>
      </c>
      <c r="AO1" s="13" t="s">
        <v>23</v>
      </c>
      <c r="AP1" s="13" t="s">
        <v>22</v>
      </c>
      <c r="AQ1" s="13" t="s">
        <v>21</v>
      </c>
      <c r="AR1" s="13" t="s">
        <v>20</v>
      </c>
      <c r="AS1" s="13" t="s">
        <v>19</v>
      </c>
      <c r="AT1" s="13" t="s">
        <v>18</v>
      </c>
      <c r="AU1" s="13" t="s">
        <v>17</v>
      </c>
      <c r="AV1" s="13" t="s">
        <v>16</v>
      </c>
      <c r="AW1" s="13" t="s">
        <v>15</v>
      </c>
      <c r="AX1" s="13" t="s">
        <v>14</v>
      </c>
      <c r="AY1" s="13" t="s">
        <v>13</v>
      </c>
      <c r="AZ1" s="13" t="s">
        <v>12</v>
      </c>
      <c r="BA1" s="13" t="s">
        <v>11</v>
      </c>
      <c r="BB1" s="13" t="s">
        <v>10</v>
      </c>
      <c r="BC1" s="13" t="s">
        <v>9</v>
      </c>
      <c r="BD1" s="13" t="s">
        <v>8</v>
      </c>
      <c r="BE1" s="13" t="s">
        <v>7</v>
      </c>
      <c r="BF1" s="13" t="s">
        <v>6</v>
      </c>
      <c r="BG1" s="13" t="s">
        <v>5</v>
      </c>
      <c r="BH1" s="13" t="s">
        <v>4</v>
      </c>
      <c r="BI1" s="13" t="s">
        <v>3</v>
      </c>
      <c r="BJ1" s="13" t="s">
        <v>2</v>
      </c>
    </row>
    <row r="2" spans="1:62" x14ac:dyDescent="0.45">
      <c r="A2" s="2" t="str">
        <f>TEXT(N2,"yyyymmdd")</f>
        <v>20230305</v>
      </c>
      <c r="B2" s="1" t="str">
        <f>IF(K2="立替払", VLOOKUP("立替払",債主情報!$A$2:$B$100,2,FALSE), IF(K2="法人カード", VLOOKUP("法人カード",債主情報!$A$2:$B$100,2,FALSE), VLOOKUP(J2,債主情報!$A$2:$B$100,2,FALSE)))</f>
        <v>0473850000</v>
      </c>
      <c r="C2" t="str">
        <f>VLOOKUP(I2,一覧!$A$2:$B$20,2,FALSE)</f>
        <v>教育経費</v>
      </c>
      <c r="D2" t="str">
        <f>IF(COUNTIF(K2,"*立替払*")=1, "立替払(", "")&amp;IF(COUNTIF(K2,"*法人カード*")=1, "法人カード(", "")&amp;IF(COUNTIF(W2,"*書籍*")=1, W2, W2&amp;" "&amp;X2)&amp;IF(AA2=0,""," 外")&amp;IF(COUNTIF(K2,"*立替払*")+COUNTIF(K2,"*法人カード*")=1, ")", "")</f>
        <v>立替払(英文校正 5,944 words)</v>
      </c>
      <c r="E2" s="2" t="str">
        <f t="shared" ref="E2:E11" si="0">IF(ISBLANK(P2),"",TEXT(P2,"yyyymmdd"))</f>
        <v>20230309</v>
      </c>
      <c r="F2" s="1" t="str">
        <f>IF(K2="法人カード", 基本情報!$B$3&amp;"，"&amp;TEXT(O2,"m/d")&amp;"，"&amp;VLOOKUP(J2,カード記載!$A$2:$B$100,2,FALSE),"")&amp;IF(R2&lt;&gt;0, " "&amp;R2&amp;"にインストール", "")&amp;IF(S2&lt;&gt;0, " ロット番号:"&amp;S2, "")</f>
        <v/>
      </c>
      <c r="G2" s="1" t="str">
        <f t="shared" ref="G2" si="1">IF(ISBLANK(U2), "", IF(U2="その他", "役務", "物品"))</f>
        <v>役務</v>
      </c>
      <c r="H2" t="str" cm="1">
        <f t="array" ref="H2:BJ4">_xlfn._xlws.FILTER(DB!A1:BC781,DB!A1:A781="v")</f>
        <v>v</v>
      </c>
      <c r="I2" t="str">
        <v>校費</v>
      </c>
      <c r="J2" t="str">
        <v>Scribendi</v>
      </c>
      <c r="K2" t="str">
        <v>立替払</v>
      </c>
      <c r="L2">
        <v>0</v>
      </c>
      <c r="M2" t="str">
        <v>v</v>
      </c>
      <c r="N2" s="10">
        <v>44990</v>
      </c>
      <c r="O2" s="10">
        <v>44990</v>
      </c>
      <c r="P2" s="4">
        <v>44994</v>
      </c>
      <c r="Q2">
        <v>0</v>
      </c>
      <c r="R2">
        <v>0</v>
      </c>
      <c r="S2">
        <v>0</v>
      </c>
      <c r="T2" t="str">
        <v>CS 豊浦研究室</v>
      </c>
      <c r="U2" s="9" t="str">
        <v>その他</v>
      </c>
      <c r="V2">
        <v>24591</v>
      </c>
      <c r="W2" t="str">
        <v>英文校正</v>
      </c>
      <c r="X2" t="str">
        <v>5,944 words</v>
      </c>
      <c r="Y2">
        <v>24591</v>
      </c>
      <c r="Z2">
        <v>1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</row>
    <row r="3" spans="1:62" x14ac:dyDescent="0.45">
      <c r="A3" s="2" t="str">
        <f t="shared" ref="A3:A7" si="2">TEXT(N3,"yyyymmdd")</f>
        <v>20230227</v>
      </c>
      <c r="B3" s="1" t="str">
        <f>IF(K3="立替払", VLOOKUP("立替払",債主情報!$A$2:$B$100,2,FALSE), IF(K3="法人カード", VLOOKUP("法人カード",債主情報!$A$2:$B$100,2,FALSE), VLOOKUP(J3,債主情報!$A$2:$B$100,2,FALSE)))</f>
        <v>5525444880</v>
      </c>
      <c r="C3" t="str">
        <f>VLOOKUP(I3,一覧!$A$2:$B$20,2,FALSE)</f>
        <v>教育経費</v>
      </c>
      <c r="D3" t="str">
        <f t="shared" ref="D3:D11" si="3">IF(COUNTIF(K3,"*立替払*")=1, "立替払(", "")&amp;IF(COUNTIF(K3,"*法人カード*")=1, "法人カード(", "")&amp;IF(COUNTIF(W3,"*書籍*")=1, W3, W3&amp;" "&amp;X3)&amp;IF(AA3=0,""," 外")&amp;IF(COUNTIF(K3,"*立替払*")+COUNTIF(K3,"*法人カード*")=1, ")", "")</f>
        <v>コピー用紙 マルチペーパー スーパーエコノミー5000枚</v>
      </c>
      <c r="E3" s="2" t="str">
        <f t="shared" si="0"/>
        <v>20230228</v>
      </c>
      <c r="F3" s="1" t="str">
        <f>IF(K3="法人カード", 基本情報!$B$3&amp;"，"&amp;TEXT(O3,"m/d")&amp;"，"&amp;VLOOKUP(J3,カード記載!$A$2:$B$100,2,FALSE),"")&amp;IF(R3&lt;&gt;0, " "&amp;R3&amp;"にインストール", "")&amp;IF(S3&lt;&gt;0, " ロット番号:"&amp;S3, "")</f>
        <v/>
      </c>
      <c r="G3" s="1" t="str">
        <f>IF(ISBLANK(U3), "", IF(U3="その他", "役務", "物品"))</f>
        <v>物品</v>
      </c>
      <c r="H3" t="str">
        <v>v</v>
      </c>
      <c r="I3" t="str">
        <v>校費</v>
      </c>
      <c r="J3" t="str">
        <v>アスクル</v>
      </c>
      <c r="K3" t="str">
        <v>掛売</v>
      </c>
      <c r="L3">
        <v>0</v>
      </c>
      <c r="M3" t="str">
        <v>-</v>
      </c>
      <c r="N3" s="10">
        <v>44984</v>
      </c>
      <c r="O3" s="10" t="str">
        <v>-</v>
      </c>
      <c r="P3" s="4">
        <v>44985</v>
      </c>
      <c r="Q3">
        <v>0</v>
      </c>
      <c r="R3">
        <v>0</v>
      </c>
      <c r="S3">
        <v>0</v>
      </c>
      <c r="T3" t="str">
        <v>CS 豊浦研究室</v>
      </c>
      <c r="U3" s="9" t="str">
        <v>消耗品</v>
      </c>
      <c r="V3">
        <v>3671</v>
      </c>
      <c r="W3" t="str">
        <v>コピー用紙</v>
      </c>
      <c r="X3" t="str">
        <v>マルチペーパー スーパーエコノミー5000枚</v>
      </c>
      <c r="Y3">
        <v>3671</v>
      </c>
      <c r="Z3">
        <v>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</row>
    <row r="4" spans="1:62" x14ac:dyDescent="0.45">
      <c r="A4" s="2" t="str">
        <f t="shared" si="2"/>
        <v>20230227</v>
      </c>
      <c r="B4" s="1" t="str">
        <f>IF(K4="立替払", VLOOKUP("立替払",債主情報!$A$2:$B$100,2,FALSE), IF(K4="法人カード", VLOOKUP("法人カード",債主情報!$A$2:$B$100,2,FALSE), VLOOKUP(J4,債主情報!$A$2:$B$100,2,FALSE)))</f>
        <v>5525247570</v>
      </c>
      <c r="C4" t="str">
        <f>VLOOKUP(I4,一覧!$A$2:$B$20,2,FALSE)</f>
        <v>教育経費</v>
      </c>
      <c r="D4" t="str">
        <f t="shared" si="3"/>
        <v>ソフトウェア EndNote 20</v>
      </c>
      <c r="E4" s="2" t="str">
        <f t="shared" si="0"/>
        <v>20230224</v>
      </c>
      <c r="F4" s="1" t="str">
        <f>IF(K4="法人カード", 基本情報!$B$3&amp;"，"&amp;TEXT(O4,"m/d")&amp;"，"&amp;VLOOKUP(J4,カード記載!$A$2:$B$100,2,FALSE),"")&amp;IF(R4&lt;&gt;0, " "&amp;R4&amp;"にインストール", "")&amp;IF(S4&lt;&gt;0, " ロット番号:"&amp;S4, "")</f>
        <v xml:space="preserve"> Lenovoにインストール</v>
      </c>
      <c r="G4" s="1" t="str">
        <f t="shared" ref="G4:G11" si="4">IF(ISBLANK(U4), "", IF(U4="その他", "役務", "物品"))</f>
        <v>物品</v>
      </c>
      <c r="H4" t="str">
        <v>v</v>
      </c>
      <c r="I4" t="str">
        <v>校費</v>
      </c>
      <c r="J4" t="str">
        <v>大学生協</v>
      </c>
      <c r="K4" t="str">
        <v>掛売</v>
      </c>
      <c r="L4">
        <v>0</v>
      </c>
      <c r="M4" t="str">
        <v>-</v>
      </c>
      <c r="N4" s="10">
        <v>44984</v>
      </c>
      <c r="O4" s="10" t="str">
        <v>-</v>
      </c>
      <c r="P4" s="4">
        <v>44981</v>
      </c>
      <c r="Q4">
        <v>0</v>
      </c>
      <c r="R4" t="str">
        <v>Lenovo</v>
      </c>
      <c r="S4">
        <v>0</v>
      </c>
      <c r="T4" t="str">
        <v>CS 豊浦研究室</v>
      </c>
      <c r="U4" s="9" t="str">
        <v>消耗品</v>
      </c>
      <c r="V4">
        <v>61600</v>
      </c>
      <c r="W4" t="str">
        <v>ソフトウェア</v>
      </c>
      <c r="X4" t="str">
        <v>EndNote 20</v>
      </c>
      <c r="Y4">
        <v>61600</v>
      </c>
      <c r="Z4">
        <v>1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</row>
    <row r="5" spans="1:62" x14ac:dyDescent="0.45">
      <c r="A5" s="2" t="str">
        <f t="shared" si="2"/>
        <v>19000100</v>
      </c>
      <c r="B5" s="1" t="e">
        <f>IF(K5="立替払", VLOOKUP("立替払",債主情報!$A$2:$B$100,2,FALSE), IF(K5="法人カード", VLOOKUP("法人カード",債主情報!$A$2:$B$100,2,FALSE), VLOOKUP(J5,債主情報!$A$2:$B$100,2,FALSE)))</f>
        <v>#N/A</v>
      </c>
      <c r="C5" t="e">
        <f>VLOOKUP(I5,一覧!$A$2:$B$20,2,FALSE)</f>
        <v>#N/A</v>
      </c>
      <c r="D5" t="str">
        <f t="shared" si="3"/>
        <v xml:space="preserve"> </v>
      </c>
      <c r="E5" s="2" t="str">
        <f t="shared" si="0"/>
        <v/>
      </c>
      <c r="F5" s="1" t="str">
        <f>IF(K5="法人カード", 基本情報!$B$3&amp;"，"&amp;TEXT(O5,"m/d")&amp;"，"&amp;VLOOKUP(J5,カード記載!$A$2:$B$100,2,FALSE),"")&amp;IF(R5&lt;&gt;0, " "&amp;R5&amp;"にインストール", "")&amp;IF(S5&lt;&gt;0, " ロット番号:"&amp;S5, "")</f>
        <v/>
      </c>
      <c r="G5" s="1" t="str">
        <f t="shared" si="4"/>
        <v/>
      </c>
    </row>
    <row r="6" spans="1:62" x14ac:dyDescent="0.45">
      <c r="A6" s="2" t="str">
        <f t="shared" si="2"/>
        <v>19000100</v>
      </c>
      <c r="B6" s="1" t="e">
        <f>IF(K6="立替払", VLOOKUP("立替払",債主情報!$A$2:$B$100,2,FALSE), IF(K6="法人カード", VLOOKUP("法人カード",債主情報!$A$2:$B$100,2,FALSE), VLOOKUP(J6,債主情報!$A$2:$B$100,2,FALSE)))</f>
        <v>#N/A</v>
      </c>
      <c r="C6" t="e">
        <f>VLOOKUP(I6,一覧!$A$2:$B$20,2,FALSE)</f>
        <v>#N/A</v>
      </c>
      <c r="D6" t="str">
        <f t="shared" si="3"/>
        <v xml:space="preserve"> </v>
      </c>
      <c r="E6" s="2" t="str">
        <f t="shared" si="0"/>
        <v/>
      </c>
      <c r="F6" s="1" t="str">
        <f>IF(K6="法人カード", 基本情報!$B$3&amp;"，"&amp;TEXT(O6,"m/d")&amp;"，"&amp;VLOOKUP(J6,カード記載!$A$2:$B$100,2,FALSE),"")&amp;IF(R6&lt;&gt;0, " "&amp;R6&amp;"にインストール", "")&amp;IF(S6&lt;&gt;0, " ロット番号:"&amp;S6, "")</f>
        <v/>
      </c>
      <c r="G6" s="1" t="str">
        <f t="shared" si="4"/>
        <v/>
      </c>
    </row>
    <row r="7" spans="1:62" x14ac:dyDescent="0.45">
      <c r="A7" s="2" t="str">
        <f t="shared" si="2"/>
        <v>19000100</v>
      </c>
      <c r="B7" s="1" t="e">
        <f>IF(K7="立替払", VLOOKUP("立替払",債主情報!$A$2:$B$100,2,FALSE), IF(K7="法人カード", VLOOKUP("法人カード",債主情報!$A$2:$B$100,2,FALSE), VLOOKUP(J7,債主情報!$A$2:$B$100,2,FALSE)))</f>
        <v>#N/A</v>
      </c>
      <c r="C7" t="e">
        <f>VLOOKUP(I7,一覧!$A$2:$B$20,2,FALSE)</f>
        <v>#N/A</v>
      </c>
      <c r="D7" t="str">
        <f t="shared" si="3"/>
        <v xml:space="preserve"> </v>
      </c>
      <c r="E7" s="2" t="str">
        <f t="shared" si="0"/>
        <v/>
      </c>
      <c r="F7" s="1" t="str">
        <f>IF(K7="法人カード", 基本情報!$B$3&amp;"，"&amp;TEXT(O7,"m/d")&amp;"，"&amp;VLOOKUP(J7,カード記載!$A$2:$B$100,2,FALSE),"")&amp;IF(R7&lt;&gt;0, " "&amp;R7&amp;"にインストール", "")&amp;IF(S7&lt;&gt;0, " ロット番号:"&amp;S7, "")</f>
        <v/>
      </c>
      <c r="G7" s="1" t="str">
        <f t="shared" si="4"/>
        <v/>
      </c>
    </row>
    <row r="8" spans="1:62" x14ac:dyDescent="0.45">
      <c r="A8" s="2" t="str">
        <f>TEXT(N8,"yyyymmdd")</f>
        <v>19000100</v>
      </c>
      <c r="B8" s="1" t="e">
        <f>IF(K8="立替払", VLOOKUP("立替払",債主情報!$A$2:$B$100,2,FALSE), IF(K8="法人カード", VLOOKUP("法人カード",債主情報!$A$2:$B$100,2,FALSE), VLOOKUP(J8,債主情報!$A$2:$B$100,2,FALSE)))</f>
        <v>#N/A</v>
      </c>
      <c r="C8" t="e">
        <f>VLOOKUP(I8,一覧!$A$2:$B$20,2,FALSE)</f>
        <v>#N/A</v>
      </c>
      <c r="D8" t="str">
        <f t="shared" si="3"/>
        <v xml:space="preserve"> </v>
      </c>
      <c r="E8" s="2" t="str">
        <f t="shared" si="0"/>
        <v/>
      </c>
      <c r="F8" s="1" t="str">
        <f>IF(K8="法人カード", 基本情報!$B$3&amp;"，"&amp;TEXT(O8,"m/d")&amp;"，"&amp;VLOOKUP(J8,カード記載!$A$2:$B$100,2,FALSE),"")&amp;IF(R8&lt;&gt;0, " "&amp;R8&amp;"にインストール", "")&amp;IF(S8&lt;&gt;0, " ロット番号:"&amp;S8, "")</f>
        <v/>
      </c>
      <c r="G8" s="1" t="str">
        <f t="shared" si="4"/>
        <v/>
      </c>
    </row>
    <row r="9" spans="1:62" x14ac:dyDescent="0.45">
      <c r="A9" s="2" t="str">
        <f>TEXT(N9,"yyyymmdd")</f>
        <v>19000100</v>
      </c>
      <c r="B9" s="1" t="e">
        <f>IF(K9="立替払", VLOOKUP("立替払",債主情報!$A$2:$B$100,2,FALSE), IF(K9="法人カード", VLOOKUP("法人カード",債主情報!$A$2:$B$100,2,FALSE), VLOOKUP(J9,債主情報!$A$2:$B$100,2,FALSE)))</f>
        <v>#N/A</v>
      </c>
      <c r="C9" t="e">
        <f>VLOOKUP(I9,一覧!$A$2:$B$20,2,FALSE)</f>
        <v>#N/A</v>
      </c>
      <c r="D9" t="str">
        <f t="shared" si="3"/>
        <v xml:space="preserve"> </v>
      </c>
      <c r="E9" s="2" t="str">
        <f t="shared" si="0"/>
        <v/>
      </c>
      <c r="F9" s="1" t="str">
        <f>IF(K9="法人カード", 基本情報!$B$3&amp;"，"&amp;TEXT(O9,"m/d")&amp;"，"&amp;VLOOKUP(J9,カード記載!$A$2:$B$100,2,FALSE),"")&amp;IF(R9&lt;&gt;0, " "&amp;R9&amp;"にインストール", "")&amp;IF(S9&lt;&gt;0, " ロット番号:"&amp;S9, "")</f>
        <v/>
      </c>
      <c r="G9" s="1" t="str">
        <f t="shared" si="4"/>
        <v/>
      </c>
    </row>
    <row r="10" spans="1:62" x14ac:dyDescent="0.45">
      <c r="A10" s="2" t="str">
        <f>TEXT(N10,"yyyymmdd")</f>
        <v>19000100</v>
      </c>
      <c r="B10" s="1" t="e">
        <f>IF(K10="立替払", VLOOKUP("立替払",債主情報!$A$2:$B$100,2,FALSE), IF(K10="法人カード", VLOOKUP("法人カード",債主情報!$A$2:$B$100,2,FALSE), VLOOKUP(J10,債主情報!$A$2:$B$100,2,FALSE)))</f>
        <v>#N/A</v>
      </c>
      <c r="C10" t="e">
        <f>VLOOKUP(I10,一覧!$A$2:$B$20,2,FALSE)</f>
        <v>#N/A</v>
      </c>
      <c r="D10" t="str">
        <f t="shared" si="3"/>
        <v xml:space="preserve"> </v>
      </c>
      <c r="E10" s="2" t="str">
        <f t="shared" si="0"/>
        <v/>
      </c>
      <c r="F10" s="1" t="str">
        <f>IF(K10="法人カード", 基本情報!$B$3&amp;"，"&amp;TEXT(O10,"m/d")&amp;"，"&amp;VLOOKUP(J10,カード記載!$A$2:$B$100,2,FALSE),"")&amp;IF(R10&lt;&gt;0, " "&amp;R10&amp;"にインストール", "")&amp;IF(S10&lt;&gt;0, " ロット番号:"&amp;S10, "")</f>
        <v/>
      </c>
      <c r="G10" s="1" t="str">
        <f t="shared" si="4"/>
        <v/>
      </c>
    </row>
    <row r="11" spans="1:62" x14ac:dyDescent="0.45">
      <c r="A11" s="2" t="str">
        <f>TEXT(N11,"yyyymmdd")</f>
        <v>19000100</v>
      </c>
      <c r="B11" s="1" t="e">
        <f>IF(K11="立替払", VLOOKUP("立替払",債主情報!$A$2:$B$100,2,FALSE), IF(K11="法人カード", VLOOKUP("法人カード",債主情報!$A$2:$B$100,2,FALSE), VLOOKUP(J11,債主情報!$A$2:$B$100,2,FALSE)))</f>
        <v>#N/A</v>
      </c>
      <c r="C11" t="e">
        <f>VLOOKUP(I11,一覧!$A$2:$B$20,2,FALSE)</f>
        <v>#N/A</v>
      </c>
      <c r="D11" t="str">
        <f t="shared" si="3"/>
        <v xml:space="preserve"> </v>
      </c>
      <c r="E11" s="2" t="str">
        <f t="shared" si="0"/>
        <v/>
      </c>
      <c r="F11" s="1" t="str">
        <f>IF(K11="法人カード", 基本情報!$B$3&amp;"，"&amp;TEXT(O11,"m/d")&amp;"，"&amp;VLOOKUP(J11,カード記載!$A$2:$B$100,2,FALSE),"")&amp;IF(R11&lt;&gt;0, " "&amp;R11&amp;"にインストール", "")&amp;IF(S11&lt;&gt;0, " ロット番号:"&amp;S11, "")</f>
        <v/>
      </c>
      <c r="G11" s="1" t="str">
        <f t="shared" si="4"/>
        <v/>
      </c>
    </row>
    <row r="12" spans="1:62" x14ac:dyDescent="0.45">
      <c r="A12" s="2"/>
      <c r="B12" s="1"/>
      <c r="E12" s="2"/>
      <c r="F12" s="1"/>
      <c r="G12" s="1"/>
    </row>
    <row r="13" spans="1:62" x14ac:dyDescent="0.45">
      <c r="A13" s="2"/>
      <c r="B13" s="1"/>
      <c r="E13" s="2"/>
      <c r="F13" s="1"/>
      <c r="G13" s="1"/>
    </row>
    <row r="14" spans="1:62" x14ac:dyDescent="0.45">
      <c r="A14" s="2"/>
      <c r="B14" s="1"/>
      <c r="E14" s="2"/>
      <c r="F14" s="1"/>
      <c r="G14" s="1"/>
    </row>
    <row r="15" spans="1:62" x14ac:dyDescent="0.45">
      <c r="A15" s="2"/>
      <c r="B15" s="1"/>
      <c r="E15" s="2"/>
      <c r="F15" s="1"/>
      <c r="G15" s="1"/>
    </row>
    <row r="16" spans="1:62" x14ac:dyDescent="0.45">
      <c r="A16" s="2"/>
      <c r="B16" s="1"/>
      <c r="E16" s="2"/>
      <c r="F16" s="1"/>
      <c r="G16" s="1"/>
    </row>
    <row r="17" spans="1:7" x14ac:dyDescent="0.45">
      <c r="A17" s="2"/>
      <c r="B17" s="1"/>
      <c r="E17" s="2"/>
      <c r="F17" s="1"/>
      <c r="G17" s="1"/>
    </row>
    <row r="18" spans="1:7" x14ac:dyDescent="0.45">
      <c r="A18" s="2"/>
      <c r="B18" s="1"/>
      <c r="E18" s="2"/>
      <c r="F18" s="1"/>
      <c r="G18" s="1"/>
    </row>
    <row r="19" spans="1:7" x14ac:dyDescent="0.45">
      <c r="A19" s="2"/>
      <c r="B19" s="1"/>
      <c r="E19" s="2"/>
      <c r="F19" s="1"/>
      <c r="G19" s="1"/>
    </row>
    <row r="20" spans="1:7" x14ac:dyDescent="0.45">
      <c r="A20" s="2"/>
      <c r="B20" s="1"/>
      <c r="E20" s="2"/>
      <c r="F20" s="1"/>
      <c r="G20" s="1"/>
    </row>
    <row r="21" spans="1:7" x14ac:dyDescent="0.45">
      <c r="A21" s="2"/>
      <c r="B21" s="1"/>
      <c r="E21" s="2"/>
      <c r="F21" s="1"/>
      <c r="G21" s="1"/>
    </row>
    <row r="22" spans="1:7" x14ac:dyDescent="0.45">
      <c r="A22" s="2"/>
      <c r="B22" s="1"/>
      <c r="E22" s="2"/>
      <c r="F22" s="1"/>
      <c r="G22" s="1"/>
    </row>
    <row r="23" spans="1:7" x14ac:dyDescent="0.45">
      <c r="A23" s="2"/>
      <c r="B23" s="1"/>
      <c r="E23" s="2"/>
      <c r="F23" s="1"/>
      <c r="G23" s="1"/>
    </row>
    <row r="24" spans="1:7" x14ac:dyDescent="0.45">
      <c r="A24" s="2"/>
      <c r="B24" s="1"/>
      <c r="E24" s="2"/>
      <c r="F24" s="1"/>
      <c r="G24" s="1"/>
    </row>
    <row r="25" spans="1:7" x14ac:dyDescent="0.45">
      <c r="A25" s="2"/>
      <c r="B25" s="1"/>
      <c r="E25" s="2"/>
      <c r="F25" s="1"/>
      <c r="G25" s="1"/>
    </row>
    <row r="26" spans="1:7" x14ac:dyDescent="0.45">
      <c r="A26" s="2"/>
      <c r="B26" s="1"/>
      <c r="E26" s="2"/>
      <c r="F26" s="1"/>
      <c r="G26" s="1"/>
    </row>
    <row r="27" spans="1:7" x14ac:dyDescent="0.45">
      <c r="A27" s="2"/>
      <c r="B27" s="1"/>
      <c r="E27" s="2"/>
      <c r="F27" s="1"/>
      <c r="G27" s="1"/>
    </row>
    <row r="28" spans="1:7" x14ac:dyDescent="0.45">
      <c r="A28" s="2"/>
      <c r="B28" s="1"/>
      <c r="E28" s="2"/>
      <c r="F28" s="1"/>
      <c r="G28" s="1"/>
    </row>
    <row r="29" spans="1:7" x14ac:dyDescent="0.45">
      <c r="A29" s="2"/>
      <c r="B29" s="1"/>
      <c r="E29" s="2"/>
      <c r="F29" s="1"/>
      <c r="G29" s="1"/>
    </row>
    <row r="30" spans="1:7" x14ac:dyDescent="0.45">
      <c r="A30" s="2"/>
      <c r="B30" s="1"/>
      <c r="E30" s="2"/>
      <c r="F30" s="1"/>
      <c r="G30" s="1"/>
    </row>
    <row r="31" spans="1:7" x14ac:dyDescent="0.45">
      <c r="A31" s="2"/>
      <c r="B31" s="1"/>
      <c r="E31" s="2"/>
      <c r="F31" s="1"/>
      <c r="G31" s="1"/>
    </row>
    <row r="32" spans="1:7" x14ac:dyDescent="0.45">
      <c r="A32" s="2"/>
      <c r="B32" s="1"/>
      <c r="E32" s="2"/>
      <c r="F32" s="1"/>
      <c r="G32" s="1"/>
    </row>
    <row r="33" spans="1:7" x14ac:dyDescent="0.45">
      <c r="A33" s="2"/>
      <c r="B33" s="1"/>
      <c r="E33" s="2"/>
      <c r="F33" s="1"/>
      <c r="G33" s="1"/>
    </row>
    <row r="34" spans="1:7" x14ac:dyDescent="0.45">
      <c r="A34" s="2"/>
      <c r="B34" s="1"/>
      <c r="E34" s="2"/>
      <c r="F34" s="1"/>
      <c r="G34" s="1"/>
    </row>
    <row r="35" spans="1:7" x14ac:dyDescent="0.45">
      <c r="A35" s="2"/>
      <c r="B35" s="1"/>
      <c r="E35" s="2"/>
      <c r="F35" s="1"/>
      <c r="G35" s="1"/>
    </row>
    <row r="36" spans="1:7" x14ac:dyDescent="0.45">
      <c r="A36" s="2"/>
      <c r="B36" s="1"/>
      <c r="E36" s="2"/>
      <c r="F36" s="1"/>
      <c r="G36" s="1"/>
    </row>
    <row r="37" spans="1:7" x14ac:dyDescent="0.45">
      <c r="A37" s="2"/>
      <c r="B37" s="1"/>
      <c r="E37" s="2"/>
      <c r="F37" s="1"/>
      <c r="G37" s="1"/>
    </row>
    <row r="38" spans="1:7" x14ac:dyDescent="0.45">
      <c r="A38" s="2"/>
      <c r="B38" s="1"/>
      <c r="E38" s="2"/>
      <c r="F38" s="1"/>
      <c r="G38" s="1"/>
    </row>
    <row r="39" spans="1:7" x14ac:dyDescent="0.45">
      <c r="A39" s="2"/>
      <c r="B39" s="1"/>
      <c r="E39" s="2"/>
      <c r="F39" s="1"/>
      <c r="G39" s="1"/>
    </row>
    <row r="40" spans="1:7" x14ac:dyDescent="0.45">
      <c r="A40" s="2"/>
      <c r="B40" s="1"/>
      <c r="E40" s="2"/>
      <c r="F40" s="1"/>
      <c r="G40" s="1"/>
    </row>
    <row r="41" spans="1:7" x14ac:dyDescent="0.45">
      <c r="A41" s="2"/>
      <c r="B41" s="1"/>
      <c r="E41" s="2"/>
      <c r="F41" s="1"/>
      <c r="G41" s="1"/>
    </row>
    <row r="42" spans="1:7" x14ac:dyDescent="0.45">
      <c r="A42" s="2"/>
      <c r="B42" s="1"/>
      <c r="E42" s="2"/>
      <c r="F42" s="1"/>
      <c r="G42" s="1"/>
    </row>
    <row r="43" spans="1:7" x14ac:dyDescent="0.45">
      <c r="A43" s="2"/>
      <c r="B43" s="1"/>
      <c r="E43" s="2"/>
      <c r="F43" s="1"/>
      <c r="G43" s="1"/>
    </row>
    <row r="44" spans="1:7" x14ac:dyDescent="0.45">
      <c r="A44" s="2"/>
      <c r="B44" s="1"/>
      <c r="E44" s="2"/>
      <c r="F44" s="1"/>
      <c r="G44" s="1"/>
    </row>
    <row r="45" spans="1:7" x14ac:dyDescent="0.45">
      <c r="A45" s="2"/>
      <c r="B45" s="1"/>
      <c r="E45" s="2"/>
      <c r="F45" s="1"/>
      <c r="G45" s="1"/>
    </row>
    <row r="46" spans="1:7" x14ac:dyDescent="0.45">
      <c r="A46" s="2"/>
      <c r="B46" s="1"/>
      <c r="E46" s="2"/>
      <c r="F46" s="1"/>
      <c r="G46" s="1"/>
    </row>
    <row r="47" spans="1:7" x14ac:dyDescent="0.45">
      <c r="A47" s="2"/>
      <c r="B47" s="1"/>
      <c r="E47" s="2"/>
      <c r="F47" s="1"/>
      <c r="G47" s="1"/>
    </row>
    <row r="48" spans="1:7" x14ac:dyDescent="0.45">
      <c r="A48" s="2"/>
      <c r="B48" s="1"/>
      <c r="E48" s="2"/>
      <c r="F48" s="1"/>
      <c r="G48" s="1"/>
    </row>
    <row r="49" spans="1:7" x14ac:dyDescent="0.45">
      <c r="A49" s="2"/>
      <c r="B49" s="1"/>
      <c r="E49" s="2"/>
      <c r="F49" s="1"/>
      <c r="G49" s="1"/>
    </row>
    <row r="50" spans="1:7" x14ac:dyDescent="0.45">
      <c r="A50" s="2"/>
      <c r="B50" s="1"/>
      <c r="E50" s="2"/>
      <c r="F50" s="1"/>
      <c r="G50" s="1"/>
    </row>
    <row r="51" spans="1:7" x14ac:dyDescent="0.45">
      <c r="A51" s="2"/>
      <c r="B51" s="1"/>
      <c r="E51" s="2"/>
      <c r="F51" s="1"/>
      <c r="G51" s="1"/>
    </row>
    <row r="52" spans="1:7" x14ac:dyDescent="0.45">
      <c r="A52" s="2"/>
      <c r="B52" s="1"/>
      <c r="E52" s="2"/>
      <c r="F52" s="1"/>
      <c r="G52" s="1"/>
    </row>
    <row r="53" spans="1:7" x14ac:dyDescent="0.45">
      <c r="A53" s="2"/>
      <c r="B53" s="1"/>
      <c r="E53" s="2"/>
      <c r="F53" s="1"/>
      <c r="G53" s="1"/>
    </row>
    <row r="54" spans="1:7" x14ac:dyDescent="0.45">
      <c r="A54" s="2"/>
      <c r="B54" s="1"/>
      <c r="E54" s="2"/>
      <c r="F54" s="1"/>
      <c r="G54" s="1"/>
    </row>
    <row r="55" spans="1:7" x14ac:dyDescent="0.45">
      <c r="A55" s="2"/>
      <c r="B55" s="1"/>
      <c r="E55" s="2"/>
      <c r="F55" s="1"/>
      <c r="G55" s="1"/>
    </row>
    <row r="56" spans="1:7" x14ac:dyDescent="0.45">
      <c r="A56" s="2"/>
      <c r="B56" s="1"/>
      <c r="E56" s="2" t="str">
        <f t="shared" ref="E56:E66" si="5">IF(ISBLANK(P56),"",TEXT(P56,"yyyymmdd"))</f>
        <v/>
      </c>
      <c r="F56" s="1" t="str">
        <f>IF(K56="法人カード", 基本情報!$B$3&amp;"，"&amp;TEXT(O56,"m/d")&amp;"，"&amp;VLOOKUP(J56,カード記載!$A$2:$B$100,2,FALSE),"")&amp;IF(R56&lt;&gt;0, " "&amp;R56&amp;"にインストール", "")&amp;IF(S56&lt;&gt;0, " ロット番号:"&amp;S56, "")</f>
        <v/>
      </c>
      <c r="G56" s="1"/>
    </row>
    <row r="57" spans="1:7" x14ac:dyDescent="0.45">
      <c r="A57" s="2"/>
      <c r="B57" s="1"/>
      <c r="E57" s="2" t="str">
        <f t="shared" si="5"/>
        <v/>
      </c>
      <c r="F57" s="1" t="str">
        <f>IF(K57="法人カード", 基本情報!$B$3&amp;"，"&amp;TEXT(O57,"m/d")&amp;"，"&amp;VLOOKUP(J57,カード記載!$A$2:$B$100,2,FALSE),"")&amp;IF(R57&lt;&gt;0, " "&amp;R57&amp;"にインストール", "")&amp;IF(S57&lt;&gt;0, " ロット番号:"&amp;S57, "")</f>
        <v/>
      </c>
      <c r="G57" s="1"/>
    </row>
    <row r="58" spans="1:7" x14ac:dyDescent="0.45">
      <c r="A58" s="2"/>
      <c r="B58" s="1"/>
      <c r="E58" s="2" t="str">
        <f t="shared" si="5"/>
        <v/>
      </c>
      <c r="F58" s="1" t="str">
        <f>IF(K58="法人カード", 基本情報!$B$3&amp;"，"&amp;TEXT(O58,"m/d")&amp;"，"&amp;VLOOKUP(J58,カード記載!$A$2:$B$100,2,FALSE),"")&amp;IF(R58&lt;&gt;0, " "&amp;R58&amp;"にインストール", "")&amp;IF(S58&lt;&gt;0, " ロット番号:"&amp;S58, "")</f>
        <v/>
      </c>
      <c r="G58" s="1"/>
    </row>
    <row r="59" spans="1:7" x14ac:dyDescent="0.45">
      <c r="A59" s="2"/>
      <c r="B59" s="1"/>
      <c r="E59" s="2" t="str">
        <f t="shared" si="5"/>
        <v/>
      </c>
      <c r="F59" s="1" t="str">
        <f>IF(K59="法人カード", 基本情報!$B$3&amp;"，"&amp;TEXT(O59,"m/d")&amp;"，"&amp;VLOOKUP(J59,カード記載!$A$2:$B$100,2,FALSE),"")&amp;IF(R59&lt;&gt;0, " "&amp;R59&amp;"にインストール", "")&amp;IF(S59&lt;&gt;0, " ロット番号:"&amp;S59, "")</f>
        <v/>
      </c>
      <c r="G59" s="1"/>
    </row>
    <row r="60" spans="1:7" x14ac:dyDescent="0.45">
      <c r="A60" s="2"/>
      <c r="B60" s="1"/>
      <c r="E60" s="2" t="str">
        <f t="shared" si="5"/>
        <v/>
      </c>
      <c r="F60" s="1" t="str">
        <f>IF(K60="法人カード", 基本情報!$B$3&amp;"，"&amp;TEXT(O60,"m/d")&amp;"，"&amp;VLOOKUP(J60,カード記載!$A$2:$B$100,2,FALSE),"")&amp;IF(R60&lt;&gt;0, " "&amp;R60&amp;"にインストール", "")&amp;IF(S60&lt;&gt;0, " ロット番号:"&amp;S60, "")</f>
        <v/>
      </c>
      <c r="G60" s="1"/>
    </row>
    <row r="61" spans="1:7" x14ac:dyDescent="0.45">
      <c r="A61" s="2"/>
      <c r="B61" s="1"/>
      <c r="E61" s="2" t="str">
        <f t="shared" si="5"/>
        <v/>
      </c>
      <c r="F61" s="1" t="str">
        <f>IF(K61="法人カード", 基本情報!$B$3&amp;"，"&amp;TEXT(O61,"m/d")&amp;"，"&amp;VLOOKUP(J61,カード記載!$A$2:$B$100,2,FALSE),"")&amp;IF(R61&lt;&gt;0, " "&amp;R61&amp;"にインストール", "")&amp;IF(S61&lt;&gt;0, " ロット番号:"&amp;S61, "")</f>
        <v/>
      </c>
      <c r="G61" s="1"/>
    </row>
    <row r="62" spans="1:7" x14ac:dyDescent="0.45">
      <c r="A62" s="2"/>
      <c r="B62" s="1"/>
      <c r="E62" s="2" t="str">
        <f t="shared" si="5"/>
        <v/>
      </c>
      <c r="F62" s="1" t="str">
        <f>IF(K62="法人カード", 基本情報!$B$3&amp;"，"&amp;TEXT(O62,"m/d")&amp;"，"&amp;VLOOKUP(J62,カード記載!$A$2:$B$100,2,FALSE),"")&amp;IF(R62&lt;&gt;0, " "&amp;R62&amp;"にインストール", "")&amp;IF(S62&lt;&gt;0, " ロット番号:"&amp;S62, "")</f>
        <v/>
      </c>
      <c r="G62" s="1"/>
    </row>
    <row r="63" spans="1:7" x14ac:dyDescent="0.45">
      <c r="A63" s="2"/>
      <c r="B63" s="1"/>
      <c r="E63" s="2" t="str">
        <f t="shared" si="5"/>
        <v/>
      </c>
      <c r="F63" s="1" t="str">
        <f>IF(K63="法人カード", 基本情報!$B$3&amp;"，"&amp;TEXT(O63,"m/d")&amp;"，"&amp;VLOOKUP(J63,カード記載!$A$2:$B$100,2,FALSE),"")&amp;IF(R63&lt;&gt;0, " "&amp;R63&amp;"にインストール", "")&amp;IF(S63&lt;&gt;0, " ロット番号:"&amp;S63, "")</f>
        <v/>
      </c>
      <c r="G63" s="1"/>
    </row>
    <row r="64" spans="1:7" x14ac:dyDescent="0.45">
      <c r="A64" s="2"/>
      <c r="B64" s="1"/>
      <c r="E64" s="2" t="str">
        <f t="shared" si="5"/>
        <v/>
      </c>
      <c r="F64" s="1" t="str">
        <f>IF(K64="法人カード", 基本情報!$B$3&amp;"，"&amp;TEXT(O64,"m/d")&amp;"，"&amp;VLOOKUP(J64,カード記載!$A$2:$B$100,2,FALSE),"")&amp;IF(R64&lt;&gt;0, " "&amp;R64&amp;"にインストール", "")&amp;IF(S64&lt;&gt;0, " ロット番号:"&amp;S64, "")</f>
        <v/>
      </c>
      <c r="G64" s="1"/>
    </row>
    <row r="65" spans="1:7" x14ac:dyDescent="0.45">
      <c r="A65" s="2"/>
      <c r="B65" s="1"/>
      <c r="E65" s="2" t="str">
        <f t="shared" si="5"/>
        <v/>
      </c>
      <c r="F65" s="1" t="str">
        <f>IF(K65="法人カード", 基本情報!$B$3&amp;"，"&amp;TEXT(O65,"m/d")&amp;"，"&amp;VLOOKUP(J65,カード記載!$A$2:$B$100,2,FALSE),"")&amp;IF(R65&lt;&gt;0, " "&amp;R65&amp;"にインストール", "")&amp;IF(S65&lt;&gt;0, " ロット番号:"&amp;S65, "")</f>
        <v/>
      </c>
      <c r="G65" s="1"/>
    </row>
    <row r="66" spans="1:7" x14ac:dyDescent="0.45">
      <c r="A66" s="2"/>
      <c r="B66" s="1"/>
      <c r="E66" s="2" t="str">
        <f t="shared" si="5"/>
        <v/>
      </c>
      <c r="F66" s="1" t="str">
        <f>IF(K66="法人カード", 基本情報!$B$3&amp;"，"&amp;TEXT(O66,"m/d")&amp;"，"&amp;VLOOKUP(J66,カード記載!$A$2:$B$100,2,FALSE),"")&amp;IF(R66&lt;&gt;0, " "&amp;R66&amp;"にインストール", "")&amp;IF(S66&lt;&gt;0, " ロット番号:"&amp;S66, "")</f>
        <v/>
      </c>
      <c r="G66" s="1"/>
    </row>
    <row r="67" spans="1:7" x14ac:dyDescent="0.45">
      <c r="A67" s="2"/>
      <c r="B67" s="1"/>
      <c r="E67" s="2" t="str">
        <f t="shared" ref="E67:E130" si="6">IF(ISBLANK(P67),"",TEXT(P67,"yyyymmdd"))</f>
        <v/>
      </c>
      <c r="F67" s="1" t="str">
        <f>IF(K67="法人カード", 基本情報!$B$3&amp;"，"&amp;TEXT(O67,"m/d")&amp;"，"&amp;VLOOKUP(J67,カード記載!$A$2:$B$100,2,FALSE),"")&amp;IF(R67&lt;&gt;0, " "&amp;R67&amp;"にインストール", "")&amp;IF(S67&lt;&gt;0, " ロット番号:"&amp;S67, "")</f>
        <v/>
      </c>
      <c r="G67" s="1"/>
    </row>
    <row r="68" spans="1:7" x14ac:dyDescent="0.45">
      <c r="A68" s="2"/>
      <c r="B68" s="1"/>
      <c r="E68" s="2" t="str">
        <f t="shared" si="6"/>
        <v/>
      </c>
      <c r="F68" s="1" t="str">
        <f>IF(K68="法人カード", 基本情報!$B$3&amp;"，"&amp;TEXT(O68,"m/d")&amp;"，"&amp;VLOOKUP(J68,カード記載!$A$2:$B$100,2,FALSE),"")&amp;IF(R68&lt;&gt;0, " "&amp;R68&amp;"にインストール", "")&amp;IF(S68&lt;&gt;0, " ロット番号:"&amp;S68, "")</f>
        <v/>
      </c>
      <c r="G68" s="1"/>
    </row>
    <row r="69" spans="1:7" x14ac:dyDescent="0.45">
      <c r="A69" s="2"/>
      <c r="B69" s="1"/>
      <c r="E69" s="2" t="str">
        <f t="shared" si="6"/>
        <v/>
      </c>
      <c r="F69" s="1" t="str">
        <f>IF(K69="法人カード", 基本情報!$B$3&amp;"，"&amp;TEXT(O69,"m/d")&amp;"，"&amp;VLOOKUP(J69,カード記載!$A$2:$B$100,2,FALSE),"")&amp;IF(R69&lt;&gt;0, " "&amp;R69&amp;"にインストール", "")&amp;IF(S69&lt;&gt;0, " ロット番号:"&amp;S69, "")</f>
        <v/>
      </c>
      <c r="G69" s="1"/>
    </row>
    <row r="70" spans="1:7" x14ac:dyDescent="0.45">
      <c r="A70" s="2"/>
      <c r="B70" s="1"/>
      <c r="E70" s="2" t="str">
        <f t="shared" si="6"/>
        <v/>
      </c>
      <c r="F70" s="1" t="str">
        <f>IF(K70="法人カード", 基本情報!$B$3&amp;"，"&amp;TEXT(O70,"m/d")&amp;"，"&amp;VLOOKUP(J70,カード記載!$A$2:$B$100,2,FALSE),"")&amp;IF(R70&lt;&gt;0, " "&amp;R70&amp;"にインストール", "")&amp;IF(S70&lt;&gt;0, " ロット番号:"&amp;S70, "")</f>
        <v/>
      </c>
      <c r="G70" s="1"/>
    </row>
    <row r="71" spans="1:7" x14ac:dyDescent="0.45">
      <c r="A71" s="2"/>
      <c r="B71" s="1"/>
      <c r="E71" s="2" t="str">
        <f t="shared" si="6"/>
        <v/>
      </c>
      <c r="F71" s="1" t="str">
        <f>IF(K71="法人カード", 基本情報!$B$3&amp;"，"&amp;TEXT(O71,"m/d")&amp;"，"&amp;VLOOKUP(J71,カード記載!$A$2:$B$100,2,FALSE),"")&amp;IF(R71&lt;&gt;0, " "&amp;R71&amp;"にインストール", "")&amp;IF(S71&lt;&gt;0, " ロット番号:"&amp;S71, "")</f>
        <v/>
      </c>
      <c r="G71" s="1"/>
    </row>
    <row r="72" spans="1:7" x14ac:dyDescent="0.45">
      <c r="A72" s="2"/>
      <c r="B72" s="1"/>
      <c r="E72" s="2" t="str">
        <f t="shared" si="6"/>
        <v/>
      </c>
      <c r="F72" s="1" t="str">
        <f>IF(K72="法人カード", 基本情報!$B$3&amp;"，"&amp;TEXT(O72,"m/d")&amp;"，"&amp;VLOOKUP(J72,カード記載!$A$2:$B$100,2,FALSE),"")&amp;IF(R72&lt;&gt;0, " "&amp;R72&amp;"にインストール", "")&amp;IF(S72&lt;&gt;0, " ロット番号:"&amp;S72, "")</f>
        <v/>
      </c>
      <c r="G72" s="1"/>
    </row>
    <row r="73" spans="1:7" x14ac:dyDescent="0.45">
      <c r="A73" s="2"/>
      <c r="B73" s="1"/>
      <c r="E73" s="2" t="str">
        <f t="shared" si="6"/>
        <v/>
      </c>
      <c r="F73" s="1" t="str">
        <f>IF(K73="法人カード", 基本情報!$B$3&amp;"，"&amp;TEXT(O73,"m/d")&amp;"，"&amp;VLOOKUP(J73,カード記載!$A$2:$B$100,2,FALSE),"")&amp;IF(R73&lt;&gt;0, " "&amp;R73&amp;"にインストール", "")&amp;IF(S73&lt;&gt;0, " ロット番号:"&amp;S73, "")</f>
        <v/>
      </c>
      <c r="G73" s="1"/>
    </row>
    <row r="74" spans="1:7" x14ac:dyDescent="0.45">
      <c r="A74" s="2"/>
      <c r="B74" s="1"/>
      <c r="E74" s="2" t="str">
        <f t="shared" si="6"/>
        <v/>
      </c>
      <c r="F74" s="1" t="str">
        <f>IF(K74="法人カード", 基本情報!$B$3&amp;"，"&amp;TEXT(O74,"m/d")&amp;"，"&amp;VLOOKUP(J74,カード記載!$A$2:$B$100,2,FALSE),"")&amp;IF(R74&lt;&gt;0, " "&amp;R74&amp;"にインストール", "")&amp;IF(S74&lt;&gt;0, " ロット番号:"&amp;S74, "")</f>
        <v/>
      </c>
      <c r="G74" s="1"/>
    </row>
    <row r="75" spans="1:7" x14ac:dyDescent="0.45">
      <c r="A75" s="2"/>
      <c r="B75" s="1"/>
      <c r="E75" s="2" t="str">
        <f t="shared" si="6"/>
        <v/>
      </c>
      <c r="F75" s="1" t="str">
        <f>IF(K75="法人カード", 基本情報!$B$3&amp;"，"&amp;TEXT(O75,"m/d")&amp;"，"&amp;VLOOKUP(J75,カード記載!$A$2:$B$100,2,FALSE),"")&amp;IF(R75&lt;&gt;0, " "&amp;R75&amp;"にインストール", "")&amp;IF(S75&lt;&gt;0, " ロット番号:"&amp;S75, "")</f>
        <v/>
      </c>
      <c r="G75" s="1"/>
    </row>
    <row r="76" spans="1:7" x14ac:dyDescent="0.45">
      <c r="A76" s="2"/>
      <c r="B76" s="1"/>
      <c r="E76" s="2" t="str">
        <f t="shared" si="6"/>
        <v/>
      </c>
      <c r="F76" s="1" t="str">
        <f>IF(K76="法人カード", 基本情報!$B$3&amp;"，"&amp;TEXT(O76,"m/d")&amp;"，"&amp;VLOOKUP(J76,カード記載!$A$2:$B$100,2,FALSE),"")&amp;IF(R76&lt;&gt;0, " "&amp;R76&amp;"にインストール", "")&amp;IF(S76&lt;&gt;0, " ロット番号:"&amp;S76, "")</f>
        <v/>
      </c>
      <c r="G76" s="1"/>
    </row>
    <row r="77" spans="1:7" x14ac:dyDescent="0.45">
      <c r="A77" s="2"/>
      <c r="B77" s="1"/>
      <c r="E77" s="2" t="str">
        <f t="shared" si="6"/>
        <v/>
      </c>
      <c r="F77" s="1" t="str">
        <f>IF(K77="法人カード", 基本情報!$B$3&amp;"，"&amp;TEXT(O77,"m/d")&amp;"，"&amp;VLOOKUP(J77,カード記載!$A$2:$B$100,2,FALSE),"")&amp;IF(R77&lt;&gt;0, " "&amp;R77&amp;"にインストール", "")&amp;IF(S77&lt;&gt;0, " ロット番号:"&amp;S77, "")</f>
        <v/>
      </c>
      <c r="G77" s="1"/>
    </row>
    <row r="78" spans="1:7" x14ac:dyDescent="0.45">
      <c r="A78" s="2"/>
      <c r="B78" s="1"/>
      <c r="E78" s="2" t="str">
        <f t="shared" si="6"/>
        <v/>
      </c>
      <c r="F78" s="1" t="str">
        <f>IF(K78="法人カード", 基本情報!$B$3&amp;"，"&amp;TEXT(O78,"m/d")&amp;"，"&amp;VLOOKUP(J78,カード記載!$A$2:$B$100,2,FALSE),"")&amp;IF(R78&lt;&gt;0, " "&amp;R78&amp;"にインストール", "")&amp;IF(S78&lt;&gt;0, " ロット番号:"&amp;S78, "")</f>
        <v/>
      </c>
      <c r="G78" s="1"/>
    </row>
    <row r="79" spans="1:7" x14ac:dyDescent="0.45">
      <c r="A79" s="2"/>
      <c r="B79" s="1"/>
      <c r="E79" s="2" t="str">
        <f t="shared" si="6"/>
        <v/>
      </c>
      <c r="F79" s="1" t="str">
        <f>IF(K79="法人カード", 基本情報!$B$3&amp;"，"&amp;TEXT(O79,"m/d")&amp;"，"&amp;VLOOKUP(J79,カード記載!$A$2:$B$100,2,FALSE),"")&amp;IF(R79&lt;&gt;0, " "&amp;R79&amp;"にインストール", "")&amp;IF(S79&lt;&gt;0, " ロット番号:"&amp;S79, "")</f>
        <v/>
      </c>
      <c r="G79" s="1"/>
    </row>
    <row r="80" spans="1:7" x14ac:dyDescent="0.45">
      <c r="A80" s="2"/>
      <c r="B80" s="1"/>
      <c r="E80" s="2" t="str">
        <f t="shared" si="6"/>
        <v/>
      </c>
      <c r="F80" s="1" t="str">
        <f>IF(K80="法人カード", 基本情報!$B$3&amp;"，"&amp;TEXT(O80,"m/d")&amp;"，"&amp;VLOOKUP(J80,カード記載!$A$2:$B$100,2,FALSE),"")&amp;IF(R80&lt;&gt;0, " "&amp;R80&amp;"にインストール", "")&amp;IF(S80&lt;&gt;0, " ロット番号:"&amp;S80, "")</f>
        <v/>
      </c>
      <c r="G80" s="1"/>
    </row>
    <row r="81" spans="1:7" x14ac:dyDescent="0.45">
      <c r="A81" s="2"/>
      <c r="B81" s="1"/>
      <c r="E81" s="2" t="str">
        <f t="shared" si="6"/>
        <v/>
      </c>
      <c r="F81" s="1" t="str">
        <f>IF(K81="法人カード", 基本情報!$B$3&amp;"，"&amp;TEXT(O81,"m/d")&amp;"，"&amp;VLOOKUP(J81,カード記載!$A$2:$B$100,2,FALSE),"")&amp;IF(R81&lt;&gt;0, " "&amp;R81&amp;"にインストール", "")&amp;IF(S81&lt;&gt;0, " ロット番号:"&amp;S81, "")</f>
        <v/>
      </c>
      <c r="G81" s="1"/>
    </row>
    <row r="82" spans="1:7" x14ac:dyDescent="0.45">
      <c r="A82" s="2"/>
      <c r="B82" s="1"/>
      <c r="E82" s="2" t="str">
        <f t="shared" si="6"/>
        <v/>
      </c>
      <c r="F82" s="1" t="str">
        <f>IF(K82="法人カード", 基本情報!$B$3&amp;"，"&amp;TEXT(O82,"m/d")&amp;"，"&amp;VLOOKUP(J82,カード記載!$A$2:$B$100,2,FALSE),"")&amp;IF(R82&lt;&gt;0, " "&amp;R82&amp;"にインストール", "")&amp;IF(S82&lt;&gt;0, " ロット番号:"&amp;S82, "")</f>
        <v/>
      </c>
      <c r="G82" s="1"/>
    </row>
    <row r="83" spans="1:7" x14ac:dyDescent="0.45">
      <c r="A83" s="2"/>
      <c r="B83" s="1"/>
      <c r="E83" s="2" t="str">
        <f t="shared" si="6"/>
        <v/>
      </c>
      <c r="F83" s="1" t="str">
        <f>IF(K83="法人カード", 基本情報!$B$3&amp;"，"&amp;TEXT(O83,"m/d")&amp;"，"&amp;VLOOKUP(J83,カード記載!$A$2:$B$100,2,FALSE),"")&amp;IF(R83&lt;&gt;0, " "&amp;R83&amp;"にインストール", "")&amp;IF(S83&lt;&gt;0, " ロット番号:"&amp;S83, "")</f>
        <v/>
      </c>
      <c r="G83" s="1"/>
    </row>
    <row r="84" spans="1:7" x14ac:dyDescent="0.45">
      <c r="A84" s="2"/>
      <c r="B84" s="1"/>
      <c r="E84" s="2" t="str">
        <f t="shared" si="6"/>
        <v/>
      </c>
      <c r="F84" s="1" t="str">
        <f>IF(K84="法人カード", 基本情報!$B$3&amp;"，"&amp;TEXT(O84,"m/d")&amp;"，"&amp;VLOOKUP(J84,カード記載!$A$2:$B$100,2,FALSE),"")&amp;IF(R84&lt;&gt;0, " "&amp;R84&amp;"にインストール", "")&amp;IF(S84&lt;&gt;0, " ロット番号:"&amp;S84, "")</f>
        <v/>
      </c>
      <c r="G84" s="1"/>
    </row>
    <row r="85" spans="1:7" x14ac:dyDescent="0.45">
      <c r="A85" s="2"/>
      <c r="B85" s="1"/>
      <c r="E85" s="2" t="str">
        <f t="shared" si="6"/>
        <v/>
      </c>
      <c r="F85" s="1" t="str">
        <f>IF(K85="法人カード", 基本情報!$B$3&amp;"，"&amp;TEXT(O85,"m/d")&amp;"，"&amp;VLOOKUP(J85,カード記載!$A$2:$B$100,2,FALSE),"")&amp;IF(R85&lt;&gt;0, " "&amp;R85&amp;"にインストール", "")&amp;IF(S85&lt;&gt;0, " ロット番号:"&amp;S85, "")</f>
        <v/>
      </c>
      <c r="G85" s="1"/>
    </row>
    <row r="86" spans="1:7" x14ac:dyDescent="0.45">
      <c r="A86" s="2"/>
      <c r="B86" s="1"/>
      <c r="E86" s="2" t="str">
        <f t="shared" si="6"/>
        <v/>
      </c>
      <c r="F86" s="1" t="str">
        <f>IF(K86="法人カード", 基本情報!$B$3&amp;"，"&amp;TEXT(O86,"m/d")&amp;"，"&amp;VLOOKUP(J86,カード記載!$A$2:$B$100,2,FALSE),"")&amp;IF(R86&lt;&gt;0, " "&amp;R86&amp;"にインストール", "")&amp;IF(S86&lt;&gt;0, " ロット番号:"&amp;S86, "")</f>
        <v/>
      </c>
      <c r="G86" s="1"/>
    </row>
    <row r="87" spans="1:7" x14ac:dyDescent="0.45">
      <c r="A87" s="2"/>
      <c r="B87" s="1"/>
      <c r="E87" s="2" t="str">
        <f t="shared" si="6"/>
        <v/>
      </c>
      <c r="F87" s="1" t="str">
        <f>IF(K87="法人カード", 基本情報!$B$3&amp;"，"&amp;TEXT(O87,"m/d")&amp;"，"&amp;VLOOKUP(J87,カード記載!$A$2:$B$100,2,FALSE),"")&amp;IF(R87&lt;&gt;0, " "&amp;R87&amp;"にインストール", "")&amp;IF(S87&lt;&gt;0, " ロット番号:"&amp;S87, "")</f>
        <v/>
      </c>
      <c r="G87" s="1"/>
    </row>
    <row r="88" spans="1:7" x14ac:dyDescent="0.45">
      <c r="A88" s="2"/>
      <c r="B88" s="1"/>
      <c r="E88" s="2" t="str">
        <f t="shared" si="6"/>
        <v/>
      </c>
      <c r="F88" s="1" t="str">
        <f>IF(K88="法人カード", 基本情報!$B$3&amp;"，"&amp;TEXT(O88,"m/d")&amp;"，"&amp;VLOOKUP(J88,カード記載!$A$2:$B$100,2,FALSE),"")&amp;IF(R88&lt;&gt;0, " "&amp;R88&amp;"にインストール", "")&amp;IF(S88&lt;&gt;0, " ロット番号:"&amp;S88, "")</f>
        <v/>
      </c>
      <c r="G88" s="1"/>
    </row>
    <row r="89" spans="1:7" x14ac:dyDescent="0.45">
      <c r="A89" s="2"/>
      <c r="B89" s="1"/>
      <c r="E89" s="2" t="str">
        <f t="shared" si="6"/>
        <v/>
      </c>
      <c r="F89" s="1" t="str">
        <f>IF(K89="法人カード", 基本情報!$B$3&amp;"，"&amp;TEXT(O89,"m/d")&amp;"，"&amp;VLOOKUP(J89,カード記載!$A$2:$B$100,2,FALSE),"")&amp;IF(R89&lt;&gt;0, " "&amp;R89&amp;"にインストール", "")&amp;IF(S89&lt;&gt;0, " ロット番号:"&amp;S89, "")</f>
        <v/>
      </c>
      <c r="G89" s="1"/>
    </row>
    <row r="90" spans="1:7" x14ac:dyDescent="0.45">
      <c r="A90" s="2"/>
      <c r="B90" s="1"/>
      <c r="E90" s="2" t="str">
        <f t="shared" si="6"/>
        <v/>
      </c>
      <c r="F90" s="1" t="str">
        <f>IF(K90="法人カード", 基本情報!$B$3&amp;"，"&amp;TEXT(O90,"m/d")&amp;"，"&amp;VLOOKUP(J90,カード記載!$A$2:$B$100,2,FALSE),"")&amp;IF(R90&lt;&gt;0, " "&amp;R90&amp;"にインストール", "")&amp;IF(S90&lt;&gt;0, " ロット番号:"&amp;S90, "")</f>
        <v/>
      </c>
      <c r="G90" s="1"/>
    </row>
    <row r="91" spans="1:7" x14ac:dyDescent="0.45">
      <c r="A91" s="2"/>
      <c r="B91" s="1"/>
      <c r="E91" s="2" t="str">
        <f t="shared" si="6"/>
        <v/>
      </c>
      <c r="F91" s="1" t="str">
        <f>IF(K91="法人カード", 基本情報!$B$3&amp;"，"&amp;TEXT(O91,"m/d")&amp;"，"&amp;VLOOKUP(J91,カード記載!$A$2:$B$100,2,FALSE),"")&amp;IF(R91&lt;&gt;0, " "&amp;R91&amp;"にインストール", "")&amp;IF(S91&lt;&gt;0, " ロット番号:"&amp;S91, "")</f>
        <v/>
      </c>
      <c r="G91" s="1"/>
    </row>
    <row r="92" spans="1:7" x14ac:dyDescent="0.45">
      <c r="A92" s="2"/>
      <c r="B92" s="1"/>
      <c r="E92" s="2" t="str">
        <f t="shared" si="6"/>
        <v/>
      </c>
      <c r="F92" s="1" t="str">
        <f>IF(K92="法人カード", 基本情報!$B$3&amp;"，"&amp;TEXT(O92,"m/d")&amp;"，"&amp;VLOOKUP(J92,カード記載!$A$2:$B$100,2,FALSE),"")&amp;IF(R92&lt;&gt;0, " "&amp;R92&amp;"にインストール", "")&amp;IF(S92&lt;&gt;0, " ロット番号:"&amp;S92, "")</f>
        <v/>
      </c>
      <c r="G92" s="1"/>
    </row>
    <row r="93" spans="1:7" x14ac:dyDescent="0.45">
      <c r="A93" s="2"/>
      <c r="B93" s="1"/>
      <c r="E93" s="2" t="str">
        <f t="shared" si="6"/>
        <v/>
      </c>
      <c r="F93" s="1" t="str">
        <f>IF(K93="法人カード", 基本情報!$B$3&amp;"，"&amp;TEXT(O93,"m/d")&amp;"，"&amp;VLOOKUP(J93,カード記載!$A$2:$B$100,2,FALSE),"")&amp;IF(R93&lt;&gt;0, " "&amp;R93&amp;"にインストール", "")&amp;IF(S93&lt;&gt;0, " ロット番号:"&amp;S93, "")</f>
        <v/>
      </c>
      <c r="G93" s="1"/>
    </row>
    <row r="94" spans="1:7" x14ac:dyDescent="0.45">
      <c r="A94" s="2"/>
      <c r="B94" s="1"/>
      <c r="E94" s="2" t="str">
        <f t="shared" si="6"/>
        <v/>
      </c>
      <c r="F94" s="1" t="str">
        <f>IF(K94="法人カード", 基本情報!$B$3&amp;"，"&amp;TEXT(O94,"m/d")&amp;"，"&amp;VLOOKUP(J94,カード記載!$A$2:$B$100,2,FALSE),"")&amp;IF(R94&lt;&gt;0, " "&amp;R94&amp;"にインストール", "")&amp;IF(S94&lt;&gt;0, " ロット番号:"&amp;S94, "")</f>
        <v/>
      </c>
      <c r="G94" s="1"/>
    </row>
    <row r="95" spans="1:7" x14ac:dyDescent="0.45">
      <c r="A95" s="2"/>
      <c r="B95" s="1"/>
      <c r="E95" s="2" t="str">
        <f t="shared" si="6"/>
        <v/>
      </c>
      <c r="F95" s="1" t="str">
        <f>IF(K95="法人カード", 基本情報!$B$3&amp;"，"&amp;TEXT(O95,"m/d")&amp;"，"&amp;VLOOKUP(J95,カード記載!$A$2:$B$100,2,FALSE),"")&amp;IF(R95&lt;&gt;0, " "&amp;R95&amp;"にインストール", "")&amp;IF(S95&lt;&gt;0, " ロット番号:"&amp;S95, "")</f>
        <v/>
      </c>
      <c r="G95" s="1"/>
    </row>
    <row r="96" spans="1:7" x14ac:dyDescent="0.45">
      <c r="A96" s="2"/>
      <c r="B96" s="1"/>
      <c r="E96" s="2" t="str">
        <f t="shared" si="6"/>
        <v/>
      </c>
      <c r="F96" s="1" t="str">
        <f>IF(K96="法人カード", 基本情報!$B$3&amp;"，"&amp;TEXT(O96,"m/d")&amp;"，"&amp;VLOOKUP(J96,カード記載!$A$2:$B$100,2,FALSE),"")&amp;IF(R96&lt;&gt;0, " "&amp;R96&amp;"にインストール", "")&amp;IF(S96&lt;&gt;0, " ロット番号:"&amp;S96, "")</f>
        <v/>
      </c>
      <c r="G96" s="1"/>
    </row>
    <row r="97" spans="1:7" x14ac:dyDescent="0.45">
      <c r="A97" s="2"/>
      <c r="B97" s="1"/>
      <c r="E97" s="2" t="str">
        <f t="shared" si="6"/>
        <v/>
      </c>
      <c r="F97" s="1" t="str">
        <f>IF(K97="法人カード", 基本情報!$B$3&amp;"，"&amp;TEXT(O97,"m/d")&amp;"，"&amp;VLOOKUP(J97,カード記載!$A$2:$B$100,2,FALSE),"")&amp;IF(R97&lt;&gt;0, " "&amp;R97&amp;"にインストール", "")&amp;IF(S97&lt;&gt;0, " ロット番号:"&amp;S97, "")</f>
        <v/>
      </c>
      <c r="G97" s="1"/>
    </row>
    <row r="98" spans="1:7" x14ac:dyDescent="0.45">
      <c r="A98" s="2"/>
      <c r="B98" s="1"/>
      <c r="E98" s="2" t="str">
        <f t="shared" si="6"/>
        <v/>
      </c>
      <c r="F98" s="1" t="str">
        <f>IF(K98="法人カード", 基本情報!$B$3&amp;"，"&amp;TEXT(O98,"m/d")&amp;"，"&amp;VLOOKUP(J98,カード記載!$A$2:$B$100,2,FALSE),"")&amp;IF(R98&lt;&gt;0, " "&amp;R98&amp;"にインストール", "")&amp;IF(S98&lt;&gt;0, " ロット番号:"&amp;S98, "")</f>
        <v/>
      </c>
      <c r="G98" s="1"/>
    </row>
    <row r="99" spans="1:7" x14ac:dyDescent="0.45">
      <c r="A99" s="2"/>
      <c r="B99" s="1"/>
      <c r="E99" s="2" t="str">
        <f t="shared" si="6"/>
        <v/>
      </c>
      <c r="F99" s="1" t="str">
        <f>IF(K99="法人カード", 基本情報!$B$3&amp;"，"&amp;TEXT(O99,"m/d")&amp;"，"&amp;VLOOKUP(J99,カード記載!$A$2:$B$100,2,FALSE),"")&amp;IF(R99&lt;&gt;0, " "&amp;R99&amp;"にインストール", "")&amp;IF(S99&lt;&gt;0, " ロット番号:"&amp;S99, "")</f>
        <v/>
      </c>
      <c r="G99" s="1"/>
    </row>
    <row r="100" spans="1:7" x14ac:dyDescent="0.45">
      <c r="A100" s="2"/>
      <c r="B100" s="1"/>
      <c r="E100" s="2" t="str">
        <f t="shared" si="6"/>
        <v/>
      </c>
      <c r="F100" s="1" t="str">
        <f>IF(K100="法人カード", 基本情報!$B$3&amp;"，"&amp;TEXT(O100,"m/d")&amp;"，"&amp;VLOOKUP(J100,カード記載!$A$2:$B$100,2,FALSE),"")&amp;IF(R100&lt;&gt;0, " "&amp;R100&amp;"にインストール", "")&amp;IF(S100&lt;&gt;0, " ロット番号:"&amp;S100, "")</f>
        <v/>
      </c>
      <c r="G100" s="1"/>
    </row>
    <row r="101" spans="1:7" x14ac:dyDescent="0.45">
      <c r="A101" s="2"/>
      <c r="B101" s="1"/>
      <c r="E101" s="2" t="str">
        <f t="shared" si="6"/>
        <v/>
      </c>
      <c r="F101" s="1" t="str">
        <f>IF(K101="法人カード", 基本情報!$B$3&amp;"，"&amp;TEXT(O101,"m/d")&amp;"，"&amp;VLOOKUP(J101,カード記載!$A$2:$B$100,2,FALSE),"")&amp;IF(R101&lt;&gt;0, " "&amp;R101&amp;"にインストール", "")&amp;IF(S101&lt;&gt;0, " ロット番号:"&amp;S101, "")</f>
        <v/>
      </c>
      <c r="G101" s="1"/>
    </row>
    <row r="102" spans="1:7" x14ac:dyDescent="0.45">
      <c r="A102" s="2"/>
      <c r="B102" s="1"/>
      <c r="E102" s="2" t="str">
        <f t="shared" si="6"/>
        <v/>
      </c>
      <c r="F102" s="1" t="str">
        <f>IF(K102="法人カード", 基本情報!$B$3&amp;"，"&amp;TEXT(O102,"m/d")&amp;"，"&amp;VLOOKUP(J102,カード記載!$A$2:$B$100,2,FALSE),"")&amp;IF(R102&lt;&gt;0, " "&amp;R102&amp;"にインストール", "")&amp;IF(S102&lt;&gt;0, " ロット番号:"&amp;S102, "")</f>
        <v/>
      </c>
      <c r="G102" s="1"/>
    </row>
    <row r="103" spans="1:7" x14ac:dyDescent="0.45">
      <c r="A103" s="2"/>
      <c r="B103" s="1"/>
      <c r="E103" s="2" t="str">
        <f t="shared" si="6"/>
        <v/>
      </c>
      <c r="F103" s="1" t="str">
        <f>IF(K103="法人カード", 基本情報!$B$3&amp;"，"&amp;TEXT(O103,"m/d")&amp;"，"&amp;VLOOKUP(J103,カード記載!$A$2:$B$100,2,FALSE),"")&amp;IF(R103&lt;&gt;0, " "&amp;R103&amp;"にインストール", "")&amp;IF(S103&lt;&gt;0, " ロット番号:"&amp;S103, "")</f>
        <v/>
      </c>
      <c r="G103" s="1"/>
    </row>
    <row r="104" spans="1:7" x14ac:dyDescent="0.45">
      <c r="A104" s="2"/>
      <c r="B104" s="1"/>
      <c r="E104" s="2" t="str">
        <f t="shared" si="6"/>
        <v/>
      </c>
      <c r="F104" s="1" t="str">
        <f>IF(K104="法人カード", 基本情報!$B$3&amp;"，"&amp;TEXT(O104,"m/d")&amp;"，"&amp;VLOOKUP(J104,カード記載!$A$2:$B$100,2,FALSE),"")&amp;IF(R104&lt;&gt;0, " "&amp;R104&amp;"にインストール", "")&amp;IF(S104&lt;&gt;0, " ロット番号:"&amp;S104, "")</f>
        <v/>
      </c>
      <c r="G104" s="1"/>
    </row>
    <row r="105" spans="1:7" x14ac:dyDescent="0.45">
      <c r="A105" s="2"/>
      <c r="B105" s="1"/>
      <c r="E105" s="2" t="str">
        <f t="shared" si="6"/>
        <v/>
      </c>
      <c r="F105" s="1" t="str">
        <f>IF(K105="法人カード", 基本情報!$B$3&amp;"，"&amp;TEXT(O105,"m/d")&amp;"，"&amp;VLOOKUP(J105,カード記載!$A$2:$B$100,2,FALSE),"")&amp;IF(R105&lt;&gt;0, " "&amp;R105&amp;"にインストール", "")&amp;IF(S105&lt;&gt;0, " ロット番号:"&amp;S105, "")</f>
        <v/>
      </c>
      <c r="G105" s="1"/>
    </row>
    <row r="106" spans="1:7" x14ac:dyDescent="0.45">
      <c r="A106" s="2"/>
      <c r="B106" s="1"/>
      <c r="E106" s="2" t="str">
        <f t="shared" si="6"/>
        <v/>
      </c>
      <c r="F106" s="1" t="str">
        <f>IF(K106="法人カード", 基本情報!$B$3&amp;"，"&amp;TEXT(O106,"m/d")&amp;"，"&amp;VLOOKUP(J106,カード記載!$A$2:$B$100,2,FALSE),"")&amp;IF(R106&lt;&gt;0, " "&amp;R106&amp;"にインストール", "")&amp;IF(S106&lt;&gt;0, " ロット番号:"&amp;S106, "")</f>
        <v/>
      </c>
      <c r="G106" s="1"/>
    </row>
    <row r="107" spans="1:7" x14ac:dyDescent="0.45">
      <c r="A107" s="2"/>
      <c r="B107" s="1"/>
      <c r="E107" s="2" t="str">
        <f t="shared" si="6"/>
        <v/>
      </c>
      <c r="F107" s="1" t="str">
        <f>IF(K107="法人カード", 基本情報!$B$3&amp;"，"&amp;TEXT(O107,"m/d")&amp;"，"&amp;VLOOKUP(J107,カード記載!$A$2:$B$100,2,FALSE),"")&amp;IF(R107&lt;&gt;0, " "&amp;R107&amp;"にインストール", "")&amp;IF(S107&lt;&gt;0, " ロット番号:"&amp;S107, "")</f>
        <v/>
      </c>
      <c r="G107" s="1"/>
    </row>
    <row r="108" spans="1:7" x14ac:dyDescent="0.45">
      <c r="A108" s="2"/>
      <c r="B108" s="1"/>
      <c r="E108" s="2" t="str">
        <f t="shared" si="6"/>
        <v/>
      </c>
      <c r="F108" s="1" t="str">
        <f>IF(K108="法人カード", 基本情報!$B$3&amp;"，"&amp;TEXT(O108,"m/d")&amp;"，"&amp;VLOOKUP(J108,カード記載!$A$2:$B$100,2,FALSE),"")&amp;IF(R108&lt;&gt;0, " "&amp;R108&amp;"にインストール", "")&amp;IF(S108&lt;&gt;0, " ロット番号:"&amp;S108, "")</f>
        <v/>
      </c>
      <c r="G108" s="1"/>
    </row>
    <row r="109" spans="1:7" x14ac:dyDescent="0.45">
      <c r="A109" s="2"/>
      <c r="B109" s="1"/>
      <c r="E109" s="2" t="str">
        <f t="shared" si="6"/>
        <v/>
      </c>
      <c r="F109" s="1" t="str">
        <f>IF(K109="法人カード", 基本情報!$B$3&amp;"，"&amp;TEXT(O109,"m/d")&amp;"，"&amp;VLOOKUP(J109,カード記載!$A$2:$B$100,2,FALSE),"")&amp;IF(R109&lt;&gt;0, " "&amp;R109&amp;"にインストール", "")&amp;IF(S109&lt;&gt;0, " ロット番号:"&amp;S109, "")</f>
        <v/>
      </c>
      <c r="G109" s="1"/>
    </row>
    <row r="110" spans="1:7" x14ac:dyDescent="0.45">
      <c r="A110" s="2"/>
      <c r="B110" s="1"/>
      <c r="E110" s="2" t="str">
        <f t="shared" si="6"/>
        <v/>
      </c>
      <c r="F110" s="1" t="str">
        <f>IF(K110="法人カード", 基本情報!$B$3&amp;"，"&amp;TEXT(O110,"m/d")&amp;"，"&amp;VLOOKUP(J110,カード記載!$A$2:$B$100,2,FALSE),"")&amp;IF(R110&lt;&gt;0, " "&amp;R110&amp;"にインストール", "")&amp;IF(S110&lt;&gt;0, " ロット番号:"&amp;S110, "")</f>
        <v/>
      </c>
      <c r="G110" s="1"/>
    </row>
    <row r="111" spans="1:7" x14ac:dyDescent="0.45">
      <c r="A111" s="2"/>
      <c r="B111" s="1"/>
      <c r="E111" s="2" t="str">
        <f t="shared" si="6"/>
        <v/>
      </c>
      <c r="F111" s="1" t="str">
        <f>IF(K111="法人カード", 基本情報!$B$3&amp;"，"&amp;TEXT(O111,"m/d")&amp;"，"&amp;VLOOKUP(J111,カード記載!$A$2:$B$100,2,FALSE),"")&amp;IF(R111&lt;&gt;0, " "&amp;R111&amp;"にインストール", "")&amp;IF(S111&lt;&gt;0, " ロット番号:"&amp;S111, "")</f>
        <v/>
      </c>
      <c r="G111" s="1"/>
    </row>
    <row r="112" spans="1:7" x14ac:dyDescent="0.45">
      <c r="A112" s="2"/>
      <c r="B112" s="1"/>
      <c r="E112" s="2" t="str">
        <f t="shared" si="6"/>
        <v/>
      </c>
      <c r="F112" s="1" t="str">
        <f>IF(K112="法人カード", 基本情報!$B$3&amp;"，"&amp;TEXT(O112,"m/d")&amp;"，"&amp;VLOOKUP(J112,カード記載!$A$2:$B$100,2,FALSE),"")&amp;IF(R112&lt;&gt;0, " "&amp;R112&amp;"にインストール", "")&amp;IF(S112&lt;&gt;0, " ロット番号:"&amp;S112, "")</f>
        <v/>
      </c>
      <c r="G112" s="1"/>
    </row>
    <row r="113" spans="1:7" x14ac:dyDescent="0.45">
      <c r="A113" s="2"/>
      <c r="B113" s="1"/>
      <c r="E113" s="2" t="str">
        <f t="shared" si="6"/>
        <v/>
      </c>
      <c r="F113" s="1" t="str">
        <f>IF(K113="法人カード", 基本情報!$B$3&amp;"，"&amp;TEXT(O113,"m/d")&amp;"，"&amp;VLOOKUP(J113,カード記載!$A$2:$B$100,2,FALSE),"")&amp;IF(R113&lt;&gt;0, " "&amp;R113&amp;"にインストール", "")&amp;IF(S113&lt;&gt;0, " ロット番号:"&amp;S113, "")</f>
        <v/>
      </c>
      <c r="G113" s="1"/>
    </row>
    <row r="114" spans="1:7" x14ac:dyDescent="0.45">
      <c r="A114" s="2"/>
      <c r="B114" s="1"/>
      <c r="E114" s="2" t="str">
        <f t="shared" si="6"/>
        <v/>
      </c>
      <c r="F114" s="1" t="str">
        <f>IF(K114="法人カード", 基本情報!$B$3&amp;"，"&amp;TEXT(O114,"m/d")&amp;"，"&amp;VLOOKUP(J114,カード記載!$A$2:$B$100,2,FALSE),"")&amp;IF(R114&lt;&gt;0, " "&amp;R114&amp;"にインストール", "")&amp;IF(S114&lt;&gt;0, " ロット番号:"&amp;S114, "")</f>
        <v/>
      </c>
      <c r="G114" s="1"/>
    </row>
    <row r="115" spans="1:7" x14ac:dyDescent="0.45">
      <c r="A115" s="2"/>
      <c r="B115" s="1"/>
      <c r="E115" s="2" t="str">
        <f t="shared" si="6"/>
        <v/>
      </c>
      <c r="F115" s="1" t="str">
        <f>IF(K115="法人カード", 基本情報!$B$3&amp;"，"&amp;TEXT(O115,"m/d")&amp;"，"&amp;VLOOKUP(J115,カード記載!$A$2:$B$100,2,FALSE),"")&amp;IF(R115&lt;&gt;0, " "&amp;R115&amp;"にインストール", "")&amp;IF(S115&lt;&gt;0, " ロット番号:"&amp;S115, "")</f>
        <v/>
      </c>
      <c r="G115" s="1"/>
    </row>
    <row r="116" spans="1:7" x14ac:dyDescent="0.45">
      <c r="A116" s="2"/>
      <c r="B116" s="1"/>
      <c r="E116" s="2" t="str">
        <f t="shared" si="6"/>
        <v/>
      </c>
      <c r="F116" s="1" t="str">
        <f>IF(K116="法人カード", 基本情報!$B$3&amp;"，"&amp;TEXT(O116,"m/d")&amp;"，"&amp;VLOOKUP(J116,カード記載!$A$2:$B$100,2,FALSE),"")&amp;IF(R116&lt;&gt;0, " "&amp;R116&amp;"にインストール", "")&amp;IF(S116&lt;&gt;0, " ロット番号:"&amp;S116, "")</f>
        <v/>
      </c>
      <c r="G116" s="1"/>
    </row>
    <row r="117" spans="1:7" x14ac:dyDescent="0.45">
      <c r="A117" s="2"/>
      <c r="B117" s="1"/>
      <c r="E117" s="2" t="str">
        <f t="shared" si="6"/>
        <v/>
      </c>
      <c r="F117" s="1" t="str">
        <f>IF(K117="法人カード", 基本情報!$B$3&amp;"，"&amp;TEXT(O117,"m/d")&amp;"，"&amp;VLOOKUP(J117,カード記載!$A$2:$B$100,2,FALSE),"")&amp;IF(R117&lt;&gt;0, " "&amp;R117&amp;"にインストール", "")&amp;IF(S117&lt;&gt;0, " ロット番号:"&amp;S117, "")</f>
        <v/>
      </c>
      <c r="G117" s="1"/>
    </row>
    <row r="118" spans="1:7" x14ac:dyDescent="0.45">
      <c r="A118" s="2"/>
      <c r="B118" s="1"/>
      <c r="E118" s="2" t="str">
        <f t="shared" si="6"/>
        <v/>
      </c>
      <c r="F118" s="1" t="str">
        <f>IF(K118="法人カード", 基本情報!$B$3&amp;"，"&amp;TEXT(O118,"m/d")&amp;"，"&amp;VLOOKUP(J118,カード記載!$A$2:$B$100,2,FALSE),"")&amp;IF(R118&lt;&gt;0, " "&amp;R118&amp;"にインストール", "")&amp;IF(S118&lt;&gt;0, " ロット番号:"&amp;S118, "")</f>
        <v/>
      </c>
      <c r="G118" s="1"/>
    </row>
    <row r="119" spans="1:7" x14ac:dyDescent="0.45">
      <c r="A119" s="2"/>
      <c r="B119" s="1"/>
      <c r="E119" s="2" t="str">
        <f t="shared" si="6"/>
        <v/>
      </c>
      <c r="F119" s="1" t="str">
        <f>IF(K119="法人カード", 基本情報!$B$3&amp;"，"&amp;TEXT(O119,"m/d")&amp;"，"&amp;VLOOKUP(J119,カード記載!$A$2:$B$100,2,FALSE),"")&amp;IF(R119&lt;&gt;0, " "&amp;R119&amp;"にインストール", "")&amp;IF(S119&lt;&gt;0, " ロット番号:"&amp;S119, "")</f>
        <v/>
      </c>
      <c r="G119" s="1"/>
    </row>
    <row r="120" spans="1:7" x14ac:dyDescent="0.45">
      <c r="A120" s="2"/>
      <c r="B120" s="1"/>
      <c r="E120" s="2" t="str">
        <f t="shared" si="6"/>
        <v/>
      </c>
      <c r="F120" s="1" t="str">
        <f>IF(K120="法人カード", 基本情報!$B$3&amp;"，"&amp;TEXT(O120,"m/d")&amp;"，"&amp;VLOOKUP(J120,カード記載!$A$2:$B$100,2,FALSE),"")&amp;IF(R120&lt;&gt;0, " "&amp;R120&amp;"にインストール", "")&amp;IF(S120&lt;&gt;0, " ロット番号:"&amp;S120, "")</f>
        <v/>
      </c>
      <c r="G120" s="1"/>
    </row>
    <row r="121" spans="1:7" x14ac:dyDescent="0.45">
      <c r="A121" s="2"/>
      <c r="B121" s="1"/>
      <c r="E121" s="2" t="str">
        <f t="shared" si="6"/>
        <v/>
      </c>
      <c r="F121" s="1" t="str">
        <f>IF(K121="法人カード", 基本情報!$B$3&amp;"，"&amp;TEXT(O121,"m/d")&amp;"，"&amp;VLOOKUP(J121,カード記載!$A$2:$B$100,2,FALSE),"")&amp;IF(R121&lt;&gt;0, " "&amp;R121&amp;"にインストール", "")&amp;IF(S121&lt;&gt;0, " ロット番号:"&amp;S121, "")</f>
        <v/>
      </c>
      <c r="G121" s="1"/>
    </row>
    <row r="122" spans="1:7" x14ac:dyDescent="0.45">
      <c r="A122" s="2"/>
      <c r="B122" s="1"/>
      <c r="E122" s="2" t="str">
        <f t="shared" si="6"/>
        <v/>
      </c>
      <c r="F122" s="1" t="str">
        <f>IF(K122="法人カード", 基本情報!$B$3&amp;"，"&amp;TEXT(O122,"m/d")&amp;"，"&amp;VLOOKUP(J122,カード記載!$A$2:$B$100,2,FALSE),"")&amp;IF(R122&lt;&gt;0, " "&amp;R122&amp;"にインストール", "")&amp;IF(S122&lt;&gt;0, " ロット番号:"&amp;S122, "")</f>
        <v/>
      </c>
      <c r="G122" s="1"/>
    </row>
    <row r="123" spans="1:7" x14ac:dyDescent="0.45">
      <c r="A123" s="2"/>
      <c r="B123" s="1"/>
      <c r="E123" s="2" t="str">
        <f t="shared" si="6"/>
        <v/>
      </c>
      <c r="F123" s="1" t="str">
        <f>IF(K123="法人カード", 基本情報!$B$3&amp;"，"&amp;TEXT(O123,"m/d")&amp;"，"&amp;VLOOKUP(J123,カード記載!$A$2:$B$100,2,FALSE),"")&amp;IF(R123&lt;&gt;0, " "&amp;R123&amp;"にインストール", "")&amp;IF(S123&lt;&gt;0, " ロット番号:"&amp;S123, "")</f>
        <v/>
      </c>
      <c r="G123" s="1"/>
    </row>
    <row r="124" spans="1:7" x14ac:dyDescent="0.45">
      <c r="A124" s="2"/>
      <c r="B124" s="1"/>
      <c r="E124" s="2" t="str">
        <f t="shared" si="6"/>
        <v/>
      </c>
      <c r="F124" s="1" t="str">
        <f>IF(K124="法人カード", 基本情報!$B$3&amp;"，"&amp;TEXT(O124,"m/d")&amp;"，"&amp;VLOOKUP(J124,カード記載!$A$2:$B$100,2,FALSE),"")&amp;IF(R124&lt;&gt;0, " "&amp;R124&amp;"にインストール", "")&amp;IF(S124&lt;&gt;0, " ロット番号:"&amp;S124, "")</f>
        <v/>
      </c>
      <c r="G124" s="1"/>
    </row>
    <row r="125" spans="1:7" x14ac:dyDescent="0.45">
      <c r="A125" s="2"/>
      <c r="B125" s="1"/>
      <c r="E125" s="2" t="str">
        <f t="shared" si="6"/>
        <v/>
      </c>
      <c r="F125" s="1" t="str">
        <f>IF(K125="法人カード", 基本情報!$B$3&amp;"，"&amp;TEXT(O125,"m/d")&amp;"，"&amp;VLOOKUP(J125,カード記載!$A$2:$B$100,2,FALSE),"")&amp;IF(R125&lt;&gt;0, " "&amp;R125&amp;"にインストール", "")&amp;IF(S125&lt;&gt;0, " ロット番号:"&amp;S125, "")</f>
        <v/>
      </c>
      <c r="G125" s="1"/>
    </row>
    <row r="126" spans="1:7" x14ac:dyDescent="0.45">
      <c r="A126" s="2"/>
      <c r="B126" s="1"/>
      <c r="E126" s="2" t="str">
        <f t="shared" si="6"/>
        <v/>
      </c>
      <c r="F126" s="1" t="str">
        <f>IF(K126="法人カード", 基本情報!$B$3&amp;"，"&amp;TEXT(O126,"m/d")&amp;"，"&amp;VLOOKUP(J126,カード記載!$A$2:$B$100,2,FALSE),"")&amp;IF(R126&lt;&gt;0, " "&amp;R126&amp;"にインストール", "")&amp;IF(S126&lt;&gt;0, " ロット番号:"&amp;S126, "")</f>
        <v/>
      </c>
      <c r="G126" s="1"/>
    </row>
    <row r="127" spans="1:7" x14ac:dyDescent="0.45">
      <c r="A127" s="2"/>
      <c r="B127" s="1"/>
      <c r="E127" s="2" t="str">
        <f t="shared" si="6"/>
        <v/>
      </c>
      <c r="F127" s="1" t="str">
        <f>IF(K127="法人カード", 基本情報!$B$3&amp;"，"&amp;TEXT(O127,"m/d")&amp;"，"&amp;VLOOKUP(J127,カード記載!$A$2:$B$100,2,FALSE),"")&amp;IF(R127&lt;&gt;0, " "&amp;R127&amp;"にインストール", "")&amp;IF(S127&lt;&gt;0, " ロット番号:"&amp;S127, "")</f>
        <v/>
      </c>
      <c r="G127" s="1"/>
    </row>
    <row r="128" spans="1:7" x14ac:dyDescent="0.45">
      <c r="A128" s="2"/>
      <c r="B128" s="1"/>
      <c r="E128" s="2" t="str">
        <f t="shared" si="6"/>
        <v/>
      </c>
      <c r="F128" s="1" t="str">
        <f>IF(K128="法人カード", 基本情報!$B$3&amp;"，"&amp;TEXT(O128,"m/d")&amp;"，"&amp;VLOOKUP(J128,カード記載!$A$2:$B$100,2,FALSE),"")&amp;IF(R128&lt;&gt;0, " "&amp;R128&amp;"にインストール", "")&amp;IF(S128&lt;&gt;0, " ロット番号:"&amp;S128, "")</f>
        <v/>
      </c>
      <c r="G128" s="1"/>
    </row>
    <row r="129" spans="1:7" x14ac:dyDescent="0.45">
      <c r="A129" s="2"/>
      <c r="B129" s="1"/>
      <c r="E129" s="2" t="str">
        <f t="shared" si="6"/>
        <v/>
      </c>
      <c r="F129" s="1" t="str">
        <f>IF(K129="法人カード", 基本情報!$B$3&amp;"，"&amp;TEXT(O129,"m/d")&amp;"，"&amp;VLOOKUP(J129,カード記載!$A$2:$B$100,2,FALSE),"")&amp;IF(R129&lt;&gt;0, " "&amp;R129&amp;"にインストール", "")&amp;IF(S129&lt;&gt;0, " ロット番号:"&amp;S129, "")</f>
        <v/>
      </c>
      <c r="G129" s="1"/>
    </row>
    <row r="130" spans="1:7" x14ac:dyDescent="0.45">
      <c r="A130" s="2"/>
      <c r="B130" s="1"/>
      <c r="E130" s="2" t="str">
        <f t="shared" si="6"/>
        <v/>
      </c>
      <c r="F130" s="1" t="str">
        <f>IF(K130="法人カード", 基本情報!$B$3&amp;"，"&amp;TEXT(O130,"m/d")&amp;"，"&amp;VLOOKUP(J130,カード記載!$A$2:$B$100,2,FALSE),"")&amp;IF(R130&lt;&gt;0, " "&amp;R130&amp;"にインストール", "")&amp;IF(S130&lt;&gt;0, " ロット番号:"&amp;S130, "")</f>
        <v/>
      </c>
      <c r="G130" s="1"/>
    </row>
    <row r="131" spans="1:7" x14ac:dyDescent="0.45">
      <c r="A131" s="2"/>
      <c r="B131" s="1"/>
      <c r="E131" s="2" t="str">
        <f t="shared" ref="E131:E194" si="7">IF(ISBLANK(P131),"",TEXT(P131,"yyyymmdd"))</f>
        <v/>
      </c>
      <c r="F131" s="1" t="str">
        <f>IF(K131="法人カード", 基本情報!$B$3&amp;"，"&amp;TEXT(O131,"m/d")&amp;"，"&amp;VLOOKUP(J131,カード記載!$A$2:$B$100,2,FALSE),"")&amp;IF(R131&lt;&gt;0, " "&amp;R131&amp;"にインストール", "")&amp;IF(S131&lt;&gt;0, " ロット番号:"&amp;S131, "")</f>
        <v/>
      </c>
      <c r="G131" s="1"/>
    </row>
    <row r="132" spans="1:7" x14ac:dyDescent="0.45">
      <c r="A132" s="2"/>
      <c r="B132" s="1"/>
      <c r="E132" s="2" t="str">
        <f t="shared" si="7"/>
        <v/>
      </c>
      <c r="F132" s="1" t="str">
        <f>IF(K132="法人カード", 基本情報!$B$3&amp;"，"&amp;TEXT(O132,"m/d")&amp;"，"&amp;VLOOKUP(J132,カード記載!$A$2:$B$100,2,FALSE),"")&amp;IF(R132&lt;&gt;0, " "&amp;R132&amp;"にインストール", "")&amp;IF(S132&lt;&gt;0, " ロット番号:"&amp;S132, "")</f>
        <v/>
      </c>
      <c r="G132" s="1"/>
    </row>
    <row r="133" spans="1:7" x14ac:dyDescent="0.45">
      <c r="A133" s="2"/>
      <c r="B133" s="1"/>
      <c r="E133" s="2" t="str">
        <f t="shared" si="7"/>
        <v/>
      </c>
      <c r="F133" s="1" t="str">
        <f>IF(K133="法人カード", 基本情報!$B$3&amp;"，"&amp;TEXT(O133,"m/d")&amp;"，"&amp;VLOOKUP(J133,カード記載!$A$2:$B$100,2,FALSE),"")&amp;IF(R133&lt;&gt;0, " "&amp;R133&amp;"にインストール", "")&amp;IF(S133&lt;&gt;0, " ロット番号:"&amp;S133, "")</f>
        <v/>
      </c>
      <c r="G133" s="1"/>
    </row>
    <row r="134" spans="1:7" x14ac:dyDescent="0.45">
      <c r="A134" s="2"/>
      <c r="B134" s="1"/>
      <c r="E134" s="2" t="str">
        <f t="shared" si="7"/>
        <v/>
      </c>
      <c r="F134" s="1" t="str">
        <f>IF(K134="法人カード", 基本情報!$B$3&amp;"，"&amp;TEXT(O134,"m/d")&amp;"，"&amp;VLOOKUP(J134,カード記載!$A$2:$B$100,2,FALSE),"")&amp;IF(R134&lt;&gt;0, " "&amp;R134&amp;"にインストール", "")&amp;IF(S134&lt;&gt;0, " ロット番号:"&amp;S134, "")</f>
        <v/>
      </c>
      <c r="G134" s="1"/>
    </row>
    <row r="135" spans="1:7" x14ac:dyDescent="0.45">
      <c r="A135" s="2"/>
      <c r="B135" s="1"/>
      <c r="E135" s="2" t="str">
        <f t="shared" si="7"/>
        <v/>
      </c>
      <c r="F135" s="1" t="str">
        <f>IF(K135="法人カード", 基本情報!$B$3&amp;"，"&amp;TEXT(O135,"m/d")&amp;"，"&amp;VLOOKUP(J135,カード記載!$A$2:$B$100,2,FALSE),"")&amp;IF(R135&lt;&gt;0, " "&amp;R135&amp;"にインストール", "")&amp;IF(S135&lt;&gt;0, " ロット番号:"&amp;S135, "")</f>
        <v/>
      </c>
      <c r="G135" s="1"/>
    </row>
    <row r="136" spans="1:7" x14ac:dyDescent="0.45">
      <c r="A136" s="2"/>
      <c r="B136" s="1"/>
      <c r="E136" s="2" t="str">
        <f t="shared" si="7"/>
        <v/>
      </c>
      <c r="F136" s="1" t="str">
        <f>IF(K136="法人カード", 基本情報!$B$3&amp;"，"&amp;TEXT(O136,"m/d")&amp;"，"&amp;VLOOKUP(J136,カード記載!$A$2:$B$100,2,FALSE),"")&amp;IF(R136&lt;&gt;0, " "&amp;R136&amp;"にインストール", "")&amp;IF(S136&lt;&gt;0, " ロット番号:"&amp;S136, "")</f>
        <v/>
      </c>
      <c r="G136" s="1"/>
    </row>
    <row r="137" spans="1:7" x14ac:dyDescent="0.45">
      <c r="A137" s="2"/>
      <c r="B137" s="1"/>
      <c r="E137" s="2" t="str">
        <f t="shared" si="7"/>
        <v/>
      </c>
      <c r="F137" s="1" t="str">
        <f>IF(K137="法人カード", 基本情報!$B$3&amp;"，"&amp;TEXT(O137,"m/d")&amp;"，"&amp;VLOOKUP(J137,カード記載!$A$2:$B$100,2,FALSE),"")&amp;IF(R137&lt;&gt;0, " "&amp;R137&amp;"にインストール", "")&amp;IF(S137&lt;&gt;0, " ロット番号:"&amp;S137, "")</f>
        <v/>
      </c>
      <c r="G137" s="1"/>
    </row>
    <row r="138" spans="1:7" x14ac:dyDescent="0.45">
      <c r="A138" s="2"/>
      <c r="B138" s="1"/>
      <c r="E138" s="2" t="str">
        <f t="shared" si="7"/>
        <v/>
      </c>
      <c r="F138" s="1" t="str">
        <f>IF(K138="法人カード", 基本情報!$B$3&amp;"，"&amp;TEXT(O138,"m/d")&amp;"，"&amp;VLOOKUP(J138,カード記載!$A$2:$B$100,2,FALSE),"")&amp;IF(R138&lt;&gt;0, " "&amp;R138&amp;"にインストール", "")&amp;IF(S138&lt;&gt;0, " ロット番号:"&amp;S138, "")</f>
        <v/>
      </c>
      <c r="G138" s="1"/>
    </row>
    <row r="139" spans="1:7" x14ac:dyDescent="0.45">
      <c r="A139" s="2"/>
      <c r="B139" s="1"/>
      <c r="E139" s="2" t="str">
        <f t="shared" si="7"/>
        <v/>
      </c>
      <c r="F139" s="1" t="str">
        <f>IF(K139="法人カード", 基本情報!$B$3&amp;"，"&amp;TEXT(O139,"m/d")&amp;"，"&amp;VLOOKUP(J139,カード記載!$A$2:$B$100,2,FALSE),"")&amp;IF(R139&lt;&gt;0, " "&amp;R139&amp;"にインストール", "")&amp;IF(S139&lt;&gt;0, " ロット番号:"&amp;S139, "")</f>
        <v/>
      </c>
      <c r="G139" s="1"/>
    </row>
    <row r="140" spans="1:7" x14ac:dyDescent="0.45">
      <c r="A140" s="2"/>
      <c r="B140" s="1"/>
      <c r="E140" s="2" t="str">
        <f t="shared" si="7"/>
        <v/>
      </c>
      <c r="F140" s="1" t="str">
        <f>IF(K140="法人カード", 基本情報!$B$3&amp;"，"&amp;TEXT(O140,"m/d")&amp;"，"&amp;VLOOKUP(J140,カード記載!$A$2:$B$100,2,FALSE),"")&amp;IF(R140&lt;&gt;0, " "&amp;R140&amp;"にインストール", "")&amp;IF(S140&lt;&gt;0, " ロット番号:"&amp;S140, "")</f>
        <v/>
      </c>
      <c r="G140" s="1"/>
    </row>
    <row r="141" spans="1:7" x14ac:dyDescent="0.45">
      <c r="A141" s="2"/>
      <c r="B141" s="1"/>
      <c r="E141" s="2" t="str">
        <f t="shared" si="7"/>
        <v/>
      </c>
      <c r="F141" s="1" t="str">
        <f>IF(K141="法人カード", 基本情報!$B$3&amp;"，"&amp;TEXT(O141,"m/d")&amp;"，"&amp;VLOOKUP(J141,カード記載!$A$2:$B$100,2,FALSE),"")&amp;IF(R141&lt;&gt;0, " "&amp;R141&amp;"にインストール", "")&amp;IF(S141&lt;&gt;0, " ロット番号:"&amp;S141, "")</f>
        <v/>
      </c>
      <c r="G141" s="1"/>
    </row>
    <row r="142" spans="1:7" x14ac:dyDescent="0.45">
      <c r="A142" s="2"/>
      <c r="B142" s="1"/>
      <c r="E142" s="2" t="str">
        <f t="shared" si="7"/>
        <v/>
      </c>
      <c r="F142" s="1" t="str">
        <f>IF(K142="法人カード", 基本情報!$B$3&amp;"，"&amp;TEXT(O142,"m/d")&amp;"，"&amp;VLOOKUP(J142,カード記載!$A$2:$B$100,2,FALSE),"")&amp;IF(R142&lt;&gt;0, " "&amp;R142&amp;"にインストール", "")&amp;IF(S142&lt;&gt;0, " ロット番号:"&amp;S142, "")</f>
        <v/>
      </c>
      <c r="G142" s="1"/>
    </row>
    <row r="143" spans="1:7" x14ac:dyDescent="0.45">
      <c r="A143" s="2"/>
      <c r="B143" s="1"/>
      <c r="E143" s="2" t="str">
        <f t="shared" si="7"/>
        <v/>
      </c>
      <c r="F143" s="1" t="str">
        <f>IF(K143="法人カード", 基本情報!$B$3&amp;"，"&amp;TEXT(O143,"m/d")&amp;"，"&amp;VLOOKUP(J143,カード記載!$A$2:$B$100,2,FALSE),"")&amp;IF(R143&lt;&gt;0, " "&amp;R143&amp;"にインストール", "")&amp;IF(S143&lt;&gt;0, " ロット番号:"&amp;S143, "")</f>
        <v/>
      </c>
      <c r="G143" s="1"/>
    </row>
    <row r="144" spans="1:7" x14ac:dyDescent="0.45">
      <c r="A144" s="2"/>
      <c r="B144" s="1"/>
      <c r="E144" s="2" t="str">
        <f t="shared" si="7"/>
        <v/>
      </c>
      <c r="F144" s="1" t="str">
        <f>IF(K144="法人カード", 基本情報!$B$3&amp;"，"&amp;TEXT(O144,"m/d")&amp;"，"&amp;VLOOKUP(J144,カード記載!$A$2:$B$100,2,FALSE),"")&amp;IF(R144&lt;&gt;0, " "&amp;R144&amp;"にインストール", "")&amp;IF(S144&lt;&gt;0, " ロット番号:"&amp;S144, "")</f>
        <v/>
      </c>
      <c r="G144" s="1"/>
    </row>
    <row r="145" spans="1:7" x14ac:dyDescent="0.45">
      <c r="A145" s="2"/>
      <c r="B145" s="1"/>
      <c r="E145" s="2" t="str">
        <f t="shared" si="7"/>
        <v/>
      </c>
      <c r="F145" s="1" t="str">
        <f>IF(K145="法人カード", 基本情報!$B$3&amp;"，"&amp;TEXT(O145,"m/d")&amp;"，"&amp;VLOOKUP(J145,カード記載!$A$2:$B$100,2,FALSE),"")&amp;IF(R145&lt;&gt;0, " "&amp;R145&amp;"にインストール", "")&amp;IF(S145&lt;&gt;0, " ロット番号:"&amp;S145, "")</f>
        <v/>
      </c>
      <c r="G145" s="1"/>
    </row>
    <row r="146" spans="1:7" x14ac:dyDescent="0.45">
      <c r="A146" s="2"/>
      <c r="B146" s="1"/>
      <c r="E146" s="2" t="str">
        <f t="shared" si="7"/>
        <v/>
      </c>
      <c r="F146" s="1" t="str">
        <f>IF(K146="法人カード", 基本情報!$B$3&amp;"，"&amp;TEXT(O146,"m/d")&amp;"，"&amp;VLOOKUP(J146,カード記載!$A$2:$B$100,2,FALSE),"")&amp;IF(R146&lt;&gt;0, " "&amp;R146&amp;"にインストール", "")&amp;IF(S146&lt;&gt;0, " ロット番号:"&amp;S146, "")</f>
        <v/>
      </c>
      <c r="G146" s="1"/>
    </row>
    <row r="147" spans="1:7" x14ac:dyDescent="0.45">
      <c r="A147" s="2"/>
      <c r="B147" s="1"/>
      <c r="E147" s="2" t="str">
        <f t="shared" si="7"/>
        <v/>
      </c>
      <c r="F147" s="1" t="str">
        <f>IF(K147="法人カード", 基本情報!$B$3&amp;"，"&amp;TEXT(O147,"m/d")&amp;"，"&amp;VLOOKUP(J147,カード記載!$A$2:$B$100,2,FALSE),"")&amp;IF(R147&lt;&gt;0, " "&amp;R147&amp;"にインストール", "")&amp;IF(S147&lt;&gt;0, " ロット番号:"&amp;S147, "")</f>
        <v/>
      </c>
      <c r="G147" s="1"/>
    </row>
    <row r="148" spans="1:7" x14ac:dyDescent="0.45">
      <c r="A148" s="2"/>
      <c r="B148" s="1"/>
      <c r="E148" s="2" t="str">
        <f t="shared" si="7"/>
        <v/>
      </c>
      <c r="F148" s="1" t="str">
        <f>IF(K148="法人カード", 基本情報!$B$3&amp;"，"&amp;TEXT(O148,"m/d")&amp;"，"&amp;VLOOKUP(J148,カード記載!$A$2:$B$100,2,FALSE),"")&amp;IF(R148&lt;&gt;0, " "&amp;R148&amp;"にインストール", "")&amp;IF(S148&lt;&gt;0, " ロット番号:"&amp;S148, "")</f>
        <v/>
      </c>
      <c r="G148" s="1"/>
    </row>
    <row r="149" spans="1:7" x14ac:dyDescent="0.45">
      <c r="A149" s="2"/>
      <c r="B149" s="1"/>
      <c r="E149" s="2" t="str">
        <f t="shared" si="7"/>
        <v/>
      </c>
      <c r="F149" s="1" t="str">
        <f>IF(K149="法人カード", 基本情報!$B$3&amp;"，"&amp;TEXT(O149,"m/d")&amp;"，"&amp;VLOOKUP(J149,カード記載!$A$2:$B$100,2,FALSE),"")&amp;IF(R149&lt;&gt;0, " "&amp;R149&amp;"にインストール", "")&amp;IF(S149&lt;&gt;0, " ロット番号:"&amp;S149, "")</f>
        <v/>
      </c>
      <c r="G149" s="1"/>
    </row>
    <row r="150" spans="1:7" x14ac:dyDescent="0.45">
      <c r="A150" s="2"/>
      <c r="B150" s="1"/>
      <c r="E150" s="2" t="str">
        <f t="shared" si="7"/>
        <v/>
      </c>
      <c r="F150" s="1" t="str">
        <f>IF(K150="法人カード", 基本情報!$B$3&amp;"，"&amp;TEXT(O150,"m/d")&amp;"，"&amp;VLOOKUP(J150,カード記載!$A$2:$B$100,2,FALSE),"")&amp;IF(R150&lt;&gt;0, " "&amp;R150&amp;"にインストール", "")&amp;IF(S150&lt;&gt;0, " ロット番号:"&amp;S150, "")</f>
        <v/>
      </c>
      <c r="G150" s="1"/>
    </row>
    <row r="151" spans="1:7" x14ac:dyDescent="0.45">
      <c r="A151" s="2"/>
      <c r="B151" s="1"/>
      <c r="E151" s="2" t="str">
        <f t="shared" si="7"/>
        <v/>
      </c>
      <c r="F151" s="1" t="str">
        <f>IF(K151="法人カード", 基本情報!$B$3&amp;"，"&amp;TEXT(O151,"m/d")&amp;"，"&amp;VLOOKUP(J151,カード記載!$A$2:$B$100,2,FALSE),"")&amp;IF(R151&lt;&gt;0, " "&amp;R151&amp;"にインストール", "")&amp;IF(S151&lt;&gt;0, " ロット番号:"&amp;S151, "")</f>
        <v/>
      </c>
      <c r="G151" s="1"/>
    </row>
    <row r="152" spans="1:7" x14ac:dyDescent="0.45">
      <c r="A152" s="2"/>
      <c r="B152" s="1"/>
      <c r="E152" s="2" t="str">
        <f t="shared" si="7"/>
        <v/>
      </c>
      <c r="F152" s="1" t="str">
        <f>IF(K152="法人カード", 基本情報!$B$3&amp;"，"&amp;TEXT(O152,"m/d")&amp;"，"&amp;VLOOKUP(J152,カード記載!$A$2:$B$100,2,FALSE),"")&amp;IF(R152&lt;&gt;0, " "&amp;R152&amp;"にインストール", "")&amp;IF(S152&lt;&gt;0, " ロット番号:"&amp;S152, "")</f>
        <v/>
      </c>
      <c r="G152" s="1"/>
    </row>
    <row r="153" spans="1:7" x14ac:dyDescent="0.45">
      <c r="A153" s="2"/>
      <c r="B153" s="1"/>
      <c r="E153" s="2" t="str">
        <f t="shared" si="7"/>
        <v/>
      </c>
      <c r="F153" s="1" t="str">
        <f>IF(K153="法人カード", 基本情報!$B$3&amp;"，"&amp;TEXT(O153,"m/d")&amp;"，"&amp;VLOOKUP(J153,カード記載!$A$2:$B$100,2,FALSE),"")&amp;IF(R153&lt;&gt;0, " "&amp;R153&amp;"にインストール", "")&amp;IF(S153&lt;&gt;0, " ロット番号:"&amp;S153, "")</f>
        <v/>
      </c>
      <c r="G153" s="1"/>
    </row>
    <row r="154" spans="1:7" x14ac:dyDescent="0.45">
      <c r="A154" s="2"/>
      <c r="B154" s="1"/>
      <c r="E154" s="2" t="str">
        <f t="shared" si="7"/>
        <v/>
      </c>
      <c r="F154" s="1" t="str">
        <f>IF(K154="法人カード", 基本情報!$B$3&amp;"，"&amp;TEXT(O154,"m/d")&amp;"，"&amp;VLOOKUP(J154,カード記載!$A$2:$B$100,2,FALSE),"")&amp;IF(R154&lt;&gt;0, " "&amp;R154&amp;"にインストール", "")&amp;IF(S154&lt;&gt;0, " ロット番号:"&amp;S154, "")</f>
        <v/>
      </c>
      <c r="G154" s="1"/>
    </row>
    <row r="155" spans="1:7" x14ac:dyDescent="0.45">
      <c r="A155" s="2"/>
      <c r="B155" s="1"/>
      <c r="E155" s="2" t="str">
        <f t="shared" si="7"/>
        <v/>
      </c>
      <c r="F155" s="1" t="str">
        <f>IF(K155="法人カード", 基本情報!$B$3&amp;"，"&amp;TEXT(O155,"m/d")&amp;"，"&amp;VLOOKUP(J155,カード記載!$A$2:$B$100,2,FALSE),"")&amp;IF(R155&lt;&gt;0, " "&amp;R155&amp;"にインストール", "")&amp;IF(S155&lt;&gt;0, " ロット番号:"&amp;S155, "")</f>
        <v/>
      </c>
      <c r="G155" s="1"/>
    </row>
    <row r="156" spans="1:7" x14ac:dyDescent="0.45">
      <c r="A156" s="2"/>
      <c r="B156" s="1"/>
      <c r="E156" s="2" t="str">
        <f t="shared" si="7"/>
        <v/>
      </c>
      <c r="F156" s="1" t="str">
        <f>IF(K156="法人カード", 基本情報!$B$3&amp;"，"&amp;TEXT(O156,"m/d")&amp;"，"&amp;VLOOKUP(J156,カード記載!$A$2:$B$100,2,FALSE),"")&amp;IF(R156&lt;&gt;0, " "&amp;R156&amp;"にインストール", "")&amp;IF(S156&lt;&gt;0, " ロット番号:"&amp;S156, "")</f>
        <v/>
      </c>
      <c r="G156" s="1"/>
    </row>
    <row r="157" spans="1:7" x14ac:dyDescent="0.45">
      <c r="A157" s="2"/>
      <c r="B157" s="1"/>
      <c r="E157" s="2" t="str">
        <f t="shared" si="7"/>
        <v/>
      </c>
      <c r="F157" s="1" t="str">
        <f>IF(K157="法人カード", 基本情報!$B$3&amp;"，"&amp;TEXT(O157,"m/d")&amp;"，"&amp;VLOOKUP(J157,カード記載!$A$2:$B$100,2,FALSE),"")&amp;IF(R157&lt;&gt;0, " "&amp;R157&amp;"にインストール", "")&amp;IF(S157&lt;&gt;0, " ロット番号:"&amp;S157, "")</f>
        <v/>
      </c>
      <c r="G157" s="1"/>
    </row>
    <row r="158" spans="1:7" x14ac:dyDescent="0.45">
      <c r="A158" s="2"/>
      <c r="B158" s="1"/>
      <c r="E158" s="2" t="str">
        <f t="shared" si="7"/>
        <v/>
      </c>
      <c r="F158" s="1" t="str">
        <f>IF(K158="法人カード", 基本情報!$B$3&amp;"，"&amp;TEXT(O158,"m/d")&amp;"，"&amp;VLOOKUP(J158,カード記載!$A$2:$B$100,2,FALSE),"")&amp;IF(R158&lt;&gt;0, " "&amp;R158&amp;"にインストール", "")&amp;IF(S158&lt;&gt;0, " ロット番号:"&amp;S158, "")</f>
        <v/>
      </c>
      <c r="G158" s="1"/>
    </row>
    <row r="159" spans="1:7" x14ac:dyDescent="0.45">
      <c r="A159" s="2"/>
      <c r="B159" s="1"/>
      <c r="E159" s="2" t="str">
        <f t="shared" si="7"/>
        <v/>
      </c>
      <c r="F159" s="1" t="str">
        <f>IF(K159="法人カード", 基本情報!$B$3&amp;"，"&amp;TEXT(O159,"m/d")&amp;"，"&amp;VLOOKUP(J159,カード記載!$A$2:$B$100,2,FALSE),"")&amp;IF(R159&lt;&gt;0, " "&amp;R159&amp;"にインストール", "")&amp;IF(S159&lt;&gt;0, " ロット番号:"&amp;S159, "")</f>
        <v/>
      </c>
      <c r="G159" s="1"/>
    </row>
    <row r="160" spans="1:7" x14ac:dyDescent="0.45">
      <c r="A160" s="2"/>
      <c r="B160" s="1"/>
      <c r="E160" s="2" t="str">
        <f t="shared" si="7"/>
        <v/>
      </c>
      <c r="F160" s="1" t="str">
        <f>IF(K160="法人カード", 基本情報!$B$3&amp;"，"&amp;TEXT(O160,"m/d")&amp;"，"&amp;VLOOKUP(J160,カード記載!$A$2:$B$100,2,FALSE),"")&amp;IF(R160&lt;&gt;0, " "&amp;R160&amp;"にインストール", "")&amp;IF(S160&lt;&gt;0, " ロット番号:"&amp;S160, "")</f>
        <v/>
      </c>
      <c r="G160" s="1"/>
    </row>
    <row r="161" spans="1:7" x14ac:dyDescent="0.45">
      <c r="A161" s="2"/>
      <c r="B161" s="1"/>
      <c r="E161" s="2" t="str">
        <f t="shared" si="7"/>
        <v/>
      </c>
      <c r="F161" s="1" t="str">
        <f>IF(K161="法人カード", 基本情報!$B$3&amp;"，"&amp;TEXT(O161,"m/d")&amp;"，"&amp;VLOOKUP(J161,カード記載!$A$2:$B$100,2,FALSE),"")&amp;IF(R161&lt;&gt;0, " "&amp;R161&amp;"にインストール", "")&amp;IF(S161&lt;&gt;0, " ロット番号:"&amp;S161, "")</f>
        <v/>
      </c>
      <c r="G161" s="1"/>
    </row>
    <row r="162" spans="1:7" x14ac:dyDescent="0.45">
      <c r="A162" s="2"/>
      <c r="B162" s="1"/>
      <c r="E162" s="2" t="str">
        <f t="shared" si="7"/>
        <v/>
      </c>
      <c r="F162" s="1" t="str">
        <f>IF(K162="法人カード", 基本情報!$B$3&amp;"，"&amp;TEXT(O162,"m/d")&amp;"，"&amp;VLOOKUP(J162,カード記載!$A$2:$B$100,2,FALSE),"")&amp;IF(R162&lt;&gt;0, " "&amp;R162&amp;"にインストール", "")&amp;IF(S162&lt;&gt;0, " ロット番号:"&amp;S162, "")</f>
        <v/>
      </c>
      <c r="G162" s="1"/>
    </row>
    <row r="163" spans="1:7" x14ac:dyDescent="0.45">
      <c r="A163" s="2"/>
      <c r="B163" s="1"/>
      <c r="E163" s="2" t="str">
        <f t="shared" si="7"/>
        <v/>
      </c>
      <c r="F163" s="1" t="str">
        <f>IF(K163="法人カード", 基本情報!$B$3&amp;"，"&amp;TEXT(O163,"m/d")&amp;"，"&amp;VLOOKUP(J163,カード記載!$A$2:$B$100,2,FALSE),"")&amp;IF(R163&lt;&gt;0, " "&amp;R163&amp;"にインストール", "")&amp;IF(S163&lt;&gt;0, " ロット番号:"&amp;S163, "")</f>
        <v/>
      </c>
      <c r="G163" s="1"/>
    </row>
    <row r="164" spans="1:7" x14ac:dyDescent="0.45">
      <c r="A164" s="2"/>
      <c r="B164" s="1"/>
      <c r="E164" s="2" t="str">
        <f t="shared" si="7"/>
        <v/>
      </c>
      <c r="F164" s="1" t="str">
        <f>IF(K164="法人カード", 基本情報!$B$3&amp;"，"&amp;TEXT(O164,"m/d")&amp;"，"&amp;VLOOKUP(J164,カード記載!$A$2:$B$100,2,FALSE),"")&amp;IF(R164&lt;&gt;0, " "&amp;R164&amp;"にインストール", "")&amp;IF(S164&lt;&gt;0, " ロット番号:"&amp;S164, "")</f>
        <v/>
      </c>
      <c r="G164" s="1"/>
    </row>
    <row r="165" spans="1:7" x14ac:dyDescent="0.45">
      <c r="A165" s="2"/>
      <c r="B165" s="1"/>
      <c r="E165" s="2" t="str">
        <f t="shared" si="7"/>
        <v/>
      </c>
      <c r="F165" s="1" t="str">
        <f>IF(K165="法人カード", 基本情報!$B$3&amp;"，"&amp;TEXT(O165,"m/d")&amp;"，"&amp;VLOOKUP(J165,カード記載!$A$2:$B$100,2,FALSE),"")&amp;IF(R165&lt;&gt;0, " "&amp;R165&amp;"にインストール", "")&amp;IF(S165&lt;&gt;0, " ロット番号:"&amp;S165, "")</f>
        <v/>
      </c>
      <c r="G165" s="1"/>
    </row>
    <row r="166" spans="1:7" x14ac:dyDescent="0.45">
      <c r="A166" s="2"/>
      <c r="B166" s="1"/>
      <c r="E166" s="2" t="str">
        <f t="shared" si="7"/>
        <v/>
      </c>
      <c r="F166" s="1" t="str">
        <f>IF(K166="法人カード", 基本情報!$B$3&amp;"，"&amp;TEXT(O166,"m/d")&amp;"，"&amp;VLOOKUP(J166,カード記載!$A$2:$B$100,2,FALSE),"")&amp;IF(R166&lt;&gt;0, " "&amp;R166&amp;"にインストール", "")&amp;IF(S166&lt;&gt;0, " ロット番号:"&amp;S166, "")</f>
        <v/>
      </c>
      <c r="G166" s="1"/>
    </row>
    <row r="167" spans="1:7" x14ac:dyDescent="0.45">
      <c r="A167" s="2"/>
      <c r="B167" s="1"/>
      <c r="E167" s="2" t="str">
        <f t="shared" si="7"/>
        <v/>
      </c>
      <c r="F167" s="1" t="str">
        <f>IF(K167="法人カード", 基本情報!$B$3&amp;"，"&amp;TEXT(O167,"m/d")&amp;"，"&amp;VLOOKUP(J167,カード記載!$A$2:$B$100,2,FALSE),"")&amp;IF(R167&lt;&gt;0, " "&amp;R167&amp;"にインストール", "")&amp;IF(S167&lt;&gt;0, " ロット番号:"&amp;S167, "")</f>
        <v/>
      </c>
      <c r="G167" s="1"/>
    </row>
    <row r="168" spans="1:7" x14ac:dyDescent="0.45">
      <c r="A168" s="2"/>
      <c r="B168" s="1"/>
      <c r="E168" s="2" t="str">
        <f t="shared" si="7"/>
        <v/>
      </c>
      <c r="F168" s="1" t="str">
        <f>IF(K168="法人カード", 基本情報!$B$3&amp;"，"&amp;TEXT(O168,"m/d")&amp;"，"&amp;VLOOKUP(J168,カード記載!$A$2:$B$100,2,FALSE),"")&amp;IF(R168&lt;&gt;0, " "&amp;R168&amp;"にインストール", "")&amp;IF(S168&lt;&gt;0, " ロット番号:"&amp;S168, "")</f>
        <v/>
      </c>
      <c r="G168" s="1"/>
    </row>
    <row r="169" spans="1:7" x14ac:dyDescent="0.45">
      <c r="A169" s="2"/>
      <c r="B169" s="1"/>
      <c r="E169" s="2" t="str">
        <f t="shared" si="7"/>
        <v/>
      </c>
      <c r="F169" s="1" t="str">
        <f>IF(K169="法人カード", 基本情報!$B$3&amp;"，"&amp;TEXT(O169,"m/d")&amp;"，"&amp;VLOOKUP(J169,カード記載!$A$2:$B$100,2,FALSE),"")&amp;IF(R169&lt;&gt;0, " "&amp;R169&amp;"にインストール", "")&amp;IF(S169&lt;&gt;0, " ロット番号:"&amp;S169, "")</f>
        <v/>
      </c>
      <c r="G169" s="1"/>
    </row>
    <row r="170" spans="1:7" x14ac:dyDescent="0.45">
      <c r="A170" s="2"/>
      <c r="B170" s="1"/>
      <c r="E170" s="2" t="str">
        <f t="shared" si="7"/>
        <v/>
      </c>
      <c r="F170" s="1" t="str">
        <f>IF(K170="法人カード", 基本情報!$B$3&amp;"，"&amp;TEXT(O170,"m/d")&amp;"，"&amp;VLOOKUP(J170,カード記載!$A$2:$B$100,2,FALSE),"")&amp;IF(R170&lt;&gt;0, " "&amp;R170&amp;"にインストール", "")&amp;IF(S170&lt;&gt;0, " ロット番号:"&amp;S170, "")</f>
        <v/>
      </c>
      <c r="G170" s="1"/>
    </row>
    <row r="171" spans="1:7" x14ac:dyDescent="0.45">
      <c r="A171" s="2"/>
      <c r="B171" s="1"/>
      <c r="E171" s="2" t="str">
        <f t="shared" si="7"/>
        <v/>
      </c>
      <c r="F171" s="1" t="str">
        <f>IF(K171="法人カード", 基本情報!$B$3&amp;"，"&amp;TEXT(O171,"m/d")&amp;"，"&amp;VLOOKUP(J171,カード記載!$A$2:$B$100,2,FALSE),"")&amp;IF(R171&lt;&gt;0, " "&amp;R171&amp;"にインストール", "")&amp;IF(S171&lt;&gt;0, " ロット番号:"&amp;S171, "")</f>
        <v/>
      </c>
      <c r="G171" s="1"/>
    </row>
    <row r="172" spans="1:7" x14ac:dyDescent="0.45">
      <c r="A172" s="2"/>
      <c r="B172" s="1"/>
      <c r="E172" s="2" t="str">
        <f t="shared" si="7"/>
        <v/>
      </c>
      <c r="F172" s="1" t="str">
        <f>IF(K172="法人カード", 基本情報!$B$3&amp;"，"&amp;TEXT(O172,"m/d")&amp;"，"&amp;VLOOKUP(J172,カード記載!$A$2:$B$100,2,FALSE),"")&amp;IF(R172&lt;&gt;0, " "&amp;R172&amp;"にインストール", "")&amp;IF(S172&lt;&gt;0, " ロット番号:"&amp;S172, "")</f>
        <v/>
      </c>
      <c r="G172" s="1"/>
    </row>
    <row r="173" spans="1:7" x14ac:dyDescent="0.45">
      <c r="A173" s="2"/>
      <c r="B173" s="1"/>
      <c r="E173" s="2" t="str">
        <f t="shared" si="7"/>
        <v/>
      </c>
      <c r="F173" s="1" t="str">
        <f>IF(K173="法人カード", 基本情報!$B$3&amp;"，"&amp;TEXT(O173,"m/d")&amp;"，"&amp;VLOOKUP(J173,カード記載!$A$2:$B$100,2,FALSE),"")&amp;IF(R173&lt;&gt;0, " "&amp;R173&amp;"にインストール", "")&amp;IF(S173&lt;&gt;0, " ロット番号:"&amp;S173, "")</f>
        <v/>
      </c>
      <c r="G173" s="1"/>
    </row>
    <row r="174" spans="1:7" x14ac:dyDescent="0.45">
      <c r="A174" s="2"/>
      <c r="B174" s="1"/>
      <c r="E174" s="2" t="str">
        <f t="shared" si="7"/>
        <v/>
      </c>
      <c r="F174" s="1" t="str">
        <f>IF(K174="法人カード", 基本情報!$B$3&amp;"，"&amp;TEXT(O174,"m/d")&amp;"，"&amp;VLOOKUP(J174,カード記載!$A$2:$B$100,2,FALSE),"")&amp;IF(R174&lt;&gt;0, " "&amp;R174&amp;"にインストール", "")&amp;IF(S174&lt;&gt;0, " ロット番号:"&amp;S174, "")</f>
        <v/>
      </c>
      <c r="G174" s="1"/>
    </row>
    <row r="175" spans="1:7" x14ac:dyDescent="0.45">
      <c r="A175" s="2"/>
      <c r="B175" s="1"/>
      <c r="E175" s="2" t="str">
        <f t="shared" si="7"/>
        <v/>
      </c>
      <c r="F175" s="1" t="str">
        <f>IF(K175="法人カード", 基本情報!$B$3&amp;"，"&amp;TEXT(O175,"m/d")&amp;"，"&amp;VLOOKUP(J175,カード記載!$A$2:$B$100,2,FALSE),"")&amp;IF(R175&lt;&gt;0, " "&amp;R175&amp;"にインストール", "")&amp;IF(S175&lt;&gt;0, " ロット番号:"&amp;S175, "")</f>
        <v/>
      </c>
      <c r="G175" s="1"/>
    </row>
    <row r="176" spans="1:7" x14ac:dyDescent="0.45">
      <c r="A176" s="2"/>
      <c r="B176" s="1"/>
      <c r="E176" s="2" t="str">
        <f t="shared" si="7"/>
        <v/>
      </c>
      <c r="F176" s="1" t="str">
        <f>IF(K176="法人カード", 基本情報!$B$3&amp;"，"&amp;TEXT(O176,"m/d")&amp;"，"&amp;VLOOKUP(J176,カード記載!$A$2:$B$100,2,FALSE),"")&amp;IF(R176&lt;&gt;0, " "&amp;R176&amp;"にインストール", "")&amp;IF(S176&lt;&gt;0, " ロット番号:"&amp;S176, "")</f>
        <v/>
      </c>
      <c r="G176" s="1"/>
    </row>
    <row r="177" spans="1:7" x14ac:dyDescent="0.45">
      <c r="A177" s="2"/>
      <c r="B177" s="1"/>
      <c r="E177" s="2" t="str">
        <f t="shared" si="7"/>
        <v/>
      </c>
      <c r="F177" s="1" t="str">
        <f>IF(K177="法人カード", 基本情報!$B$3&amp;"，"&amp;TEXT(O177,"m/d")&amp;"，"&amp;VLOOKUP(J177,カード記載!$A$2:$B$100,2,FALSE),"")&amp;IF(R177&lt;&gt;0, " "&amp;R177&amp;"にインストール", "")&amp;IF(S177&lt;&gt;0, " ロット番号:"&amp;S177, "")</f>
        <v/>
      </c>
      <c r="G177" s="1"/>
    </row>
    <row r="178" spans="1:7" x14ac:dyDescent="0.45">
      <c r="A178" s="2"/>
      <c r="B178" s="1"/>
      <c r="E178" s="2" t="str">
        <f t="shared" si="7"/>
        <v/>
      </c>
      <c r="F178" s="1" t="str">
        <f>IF(K178="法人カード", 基本情報!$B$3&amp;"，"&amp;TEXT(O178,"m/d")&amp;"，"&amp;VLOOKUP(J178,カード記載!$A$2:$B$100,2,FALSE),"")&amp;IF(R178&lt;&gt;0, " "&amp;R178&amp;"にインストール", "")&amp;IF(S178&lt;&gt;0, " ロット番号:"&amp;S178, "")</f>
        <v/>
      </c>
      <c r="G178" s="1"/>
    </row>
    <row r="179" spans="1:7" x14ac:dyDescent="0.45">
      <c r="A179" s="2"/>
      <c r="B179" s="1"/>
      <c r="E179" s="2" t="str">
        <f t="shared" si="7"/>
        <v/>
      </c>
      <c r="F179" s="1" t="str">
        <f>IF(K179="法人カード", 基本情報!$B$3&amp;"，"&amp;TEXT(O179,"m/d")&amp;"，"&amp;VLOOKUP(J179,カード記載!$A$2:$B$100,2,FALSE),"")&amp;IF(R179&lt;&gt;0, " "&amp;R179&amp;"にインストール", "")&amp;IF(S179&lt;&gt;0, " ロット番号:"&amp;S179, "")</f>
        <v/>
      </c>
      <c r="G179" s="1"/>
    </row>
    <row r="180" spans="1:7" x14ac:dyDescent="0.45">
      <c r="A180" s="2"/>
      <c r="B180" s="1"/>
      <c r="E180" s="2" t="str">
        <f t="shared" si="7"/>
        <v/>
      </c>
      <c r="F180" s="1" t="str">
        <f>IF(K180="法人カード", 基本情報!$B$3&amp;"，"&amp;TEXT(O180,"m/d")&amp;"，"&amp;VLOOKUP(J180,カード記載!$A$2:$B$100,2,FALSE),"")&amp;IF(R180&lt;&gt;0, " "&amp;R180&amp;"にインストール", "")&amp;IF(S180&lt;&gt;0, " ロット番号:"&amp;S180, "")</f>
        <v/>
      </c>
      <c r="G180" s="1"/>
    </row>
    <row r="181" spans="1:7" x14ac:dyDescent="0.45">
      <c r="A181" s="2"/>
      <c r="B181" s="1"/>
      <c r="E181" s="2" t="str">
        <f t="shared" si="7"/>
        <v/>
      </c>
      <c r="F181" s="1" t="str">
        <f>IF(K181="法人カード", 基本情報!$B$3&amp;"，"&amp;TEXT(O181,"m/d")&amp;"，"&amp;VLOOKUP(J181,カード記載!$A$2:$B$100,2,FALSE),"")&amp;IF(R181&lt;&gt;0, " "&amp;R181&amp;"にインストール", "")&amp;IF(S181&lt;&gt;0, " ロット番号:"&amp;S181, "")</f>
        <v/>
      </c>
      <c r="G181" s="1"/>
    </row>
    <row r="182" spans="1:7" x14ac:dyDescent="0.45">
      <c r="A182" s="2"/>
      <c r="B182" s="1"/>
      <c r="E182" s="2" t="str">
        <f t="shared" si="7"/>
        <v/>
      </c>
      <c r="F182" s="1" t="str">
        <f>IF(K182="法人カード", 基本情報!$B$3&amp;"，"&amp;TEXT(O182,"m/d")&amp;"，"&amp;VLOOKUP(J182,カード記載!$A$2:$B$100,2,FALSE),"")&amp;IF(R182&lt;&gt;0, " "&amp;R182&amp;"にインストール", "")&amp;IF(S182&lt;&gt;0, " ロット番号:"&amp;S182, "")</f>
        <v/>
      </c>
      <c r="G182" s="1"/>
    </row>
    <row r="183" spans="1:7" x14ac:dyDescent="0.45">
      <c r="A183" s="2"/>
      <c r="B183" s="1"/>
      <c r="E183" s="2" t="str">
        <f t="shared" si="7"/>
        <v/>
      </c>
      <c r="F183" s="1" t="str">
        <f>IF(K183="法人カード", 基本情報!$B$3&amp;"，"&amp;TEXT(O183,"m/d")&amp;"，"&amp;VLOOKUP(J183,カード記載!$A$2:$B$100,2,FALSE),"")&amp;IF(R183&lt;&gt;0, " "&amp;R183&amp;"にインストール", "")&amp;IF(S183&lt;&gt;0, " ロット番号:"&amp;S183, "")</f>
        <v/>
      </c>
      <c r="G183" s="1"/>
    </row>
    <row r="184" spans="1:7" x14ac:dyDescent="0.45">
      <c r="A184" s="2"/>
      <c r="B184" s="1"/>
      <c r="E184" s="2" t="str">
        <f t="shared" si="7"/>
        <v/>
      </c>
      <c r="F184" s="1" t="str">
        <f>IF(K184="法人カード", 基本情報!$B$3&amp;"，"&amp;TEXT(O184,"m/d")&amp;"，"&amp;VLOOKUP(J184,カード記載!$A$2:$B$100,2,FALSE),"")&amp;IF(R184&lt;&gt;0, " "&amp;R184&amp;"にインストール", "")&amp;IF(S184&lt;&gt;0, " ロット番号:"&amp;S184, "")</f>
        <v/>
      </c>
      <c r="G184" s="1"/>
    </row>
    <row r="185" spans="1:7" x14ac:dyDescent="0.45">
      <c r="A185" s="2"/>
      <c r="B185" s="1"/>
      <c r="E185" s="2" t="str">
        <f t="shared" si="7"/>
        <v/>
      </c>
      <c r="F185" s="1" t="str">
        <f>IF(K185="法人カード", 基本情報!$B$3&amp;"，"&amp;TEXT(O185,"m/d")&amp;"，"&amp;VLOOKUP(J185,カード記載!$A$2:$B$100,2,FALSE),"")&amp;IF(R185&lt;&gt;0, " "&amp;R185&amp;"にインストール", "")&amp;IF(S185&lt;&gt;0, " ロット番号:"&amp;S185, "")</f>
        <v/>
      </c>
      <c r="G185" s="1"/>
    </row>
    <row r="186" spans="1:7" x14ac:dyDescent="0.45">
      <c r="A186" s="2"/>
      <c r="B186" s="1"/>
      <c r="E186" s="2" t="str">
        <f t="shared" si="7"/>
        <v/>
      </c>
      <c r="F186" s="1" t="str">
        <f>IF(K186="法人カード", 基本情報!$B$3&amp;"，"&amp;TEXT(O186,"m/d")&amp;"，"&amp;VLOOKUP(J186,カード記載!$A$2:$B$100,2,FALSE),"")&amp;IF(R186&lt;&gt;0, " "&amp;R186&amp;"にインストール", "")&amp;IF(S186&lt;&gt;0, " ロット番号:"&amp;S186, "")</f>
        <v/>
      </c>
      <c r="G186" s="1"/>
    </row>
    <row r="187" spans="1:7" x14ac:dyDescent="0.45">
      <c r="A187" s="2"/>
      <c r="B187" s="1"/>
      <c r="E187" s="2" t="str">
        <f t="shared" si="7"/>
        <v/>
      </c>
      <c r="F187" s="1" t="str">
        <f>IF(K187="法人カード", 基本情報!$B$3&amp;"，"&amp;TEXT(O187,"m/d")&amp;"，"&amp;VLOOKUP(J187,カード記載!$A$2:$B$100,2,FALSE),"")&amp;IF(R187&lt;&gt;0, " "&amp;R187&amp;"にインストール", "")&amp;IF(S187&lt;&gt;0, " ロット番号:"&amp;S187, "")</f>
        <v/>
      </c>
      <c r="G187" s="1"/>
    </row>
    <row r="188" spans="1:7" x14ac:dyDescent="0.45">
      <c r="A188" s="2"/>
      <c r="B188" s="1"/>
      <c r="E188" s="2" t="str">
        <f t="shared" si="7"/>
        <v/>
      </c>
      <c r="F188" s="1" t="str">
        <f>IF(K188="法人カード", 基本情報!$B$3&amp;"，"&amp;TEXT(O188,"m/d")&amp;"，"&amp;VLOOKUP(J188,カード記載!$A$2:$B$100,2,FALSE),"")&amp;IF(R188&lt;&gt;0, " "&amp;R188&amp;"にインストール", "")&amp;IF(S188&lt;&gt;0, " ロット番号:"&amp;S188, "")</f>
        <v/>
      </c>
      <c r="G188" s="1"/>
    </row>
    <row r="189" spans="1:7" x14ac:dyDescent="0.45">
      <c r="A189" s="2"/>
      <c r="B189" s="1"/>
      <c r="E189" s="2" t="str">
        <f t="shared" si="7"/>
        <v/>
      </c>
      <c r="F189" s="1" t="str">
        <f>IF(K189="法人カード", 基本情報!$B$3&amp;"，"&amp;TEXT(O189,"m/d")&amp;"，"&amp;VLOOKUP(J189,カード記載!$A$2:$B$100,2,FALSE),"")&amp;IF(R189&lt;&gt;0, " "&amp;R189&amp;"にインストール", "")&amp;IF(S189&lt;&gt;0, " ロット番号:"&amp;S189, "")</f>
        <v/>
      </c>
      <c r="G189" s="1"/>
    </row>
    <row r="190" spans="1:7" x14ac:dyDescent="0.45">
      <c r="A190" s="2"/>
      <c r="B190" s="1"/>
      <c r="E190" s="2" t="str">
        <f t="shared" si="7"/>
        <v/>
      </c>
      <c r="F190" s="1" t="str">
        <f>IF(K190="法人カード", 基本情報!$B$3&amp;"，"&amp;TEXT(O190,"m/d")&amp;"，"&amp;VLOOKUP(J190,カード記載!$A$2:$B$100,2,FALSE),"")&amp;IF(R190&lt;&gt;0, " "&amp;R190&amp;"にインストール", "")&amp;IF(S190&lt;&gt;0, " ロット番号:"&amp;S190, "")</f>
        <v/>
      </c>
      <c r="G190" s="1"/>
    </row>
    <row r="191" spans="1:7" x14ac:dyDescent="0.45">
      <c r="A191" s="2"/>
      <c r="B191" s="1"/>
      <c r="E191" s="2" t="str">
        <f t="shared" si="7"/>
        <v/>
      </c>
      <c r="F191" s="1" t="str">
        <f>IF(K191="法人カード", 基本情報!$B$3&amp;"，"&amp;TEXT(O191,"m/d")&amp;"，"&amp;VLOOKUP(J191,カード記載!$A$2:$B$100,2,FALSE),"")&amp;IF(R191&lt;&gt;0, " "&amp;R191&amp;"にインストール", "")&amp;IF(S191&lt;&gt;0, " ロット番号:"&amp;S191, "")</f>
        <v/>
      </c>
      <c r="G191" s="1"/>
    </row>
    <row r="192" spans="1:7" x14ac:dyDescent="0.45">
      <c r="A192" s="2"/>
      <c r="B192" s="1"/>
      <c r="E192" s="2" t="str">
        <f t="shared" si="7"/>
        <v/>
      </c>
      <c r="F192" s="1" t="str">
        <f>IF(K192="法人カード", 基本情報!$B$3&amp;"，"&amp;TEXT(O192,"m/d")&amp;"，"&amp;VLOOKUP(J192,カード記載!$A$2:$B$100,2,FALSE),"")&amp;IF(R192&lt;&gt;0, " "&amp;R192&amp;"にインストール", "")&amp;IF(S192&lt;&gt;0, " ロット番号:"&amp;S192, "")</f>
        <v/>
      </c>
      <c r="G192" s="1"/>
    </row>
    <row r="193" spans="1:7" x14ac:dyDescent="0.45">
      <c r="A193" s="2"/>
      <c r="B193" s="1"/>
      <c r="E193" s="2" t="str">
        <f t="shared" si="7"/>
        <v/>
      </c>
      <c r="F193" s="1" t="str">
        <f>IF(K193="法人カード", 基本情報!$B$3&amp;"，"&amp;TEXT(O193,"m/d")&amp;"，"&amp;VLOOKUP(J193,カード記載!$A$2:$B$100,2,FALSE),"")&amp;IF(R193&lt;&gt;0, " "&amp;R193&amp;"にインストール", "")&amp;IF(S193&lt;&gt;0, " ロット番号:"&amp;S193, "")</f>
        <v/>
      </c>
      <c r="G193" s="1"/>
    </row>
    <row r="194" spans="1:7" x14ac:dyDescent="0.45">
      <c r="A194" s="2"/>
      <c r="B194" s="1"/>
      <c r="E194" s="2" t="str">
        <f t="shared" si="7"/>
        <v/>
      </c>
      <c r="F194" s="1" t="str">
        <f>IF(K194="法人カード", 基本情報!$B$3&amp;"，"&amp;TEXT(O194,"m/d")&amp;"，"&amp;VLOOKUP(J194,カード記載!$A$2:$B$100,2,FALSE),"")&amp;IF(R194&lt;&gt;0, " "&amp;R194&amp;"にインストール", "")&amp;IF(S194&lt;&gt;0, " ロット番号:"&amp;S194, "")</f>
        <v/>
      </c>
      <c r="G194" s="1"/>
    </row>
    <row r="195" spans="1:7" x14ac:dyDescent="0.45">
      <c r="A195" s="2"/>
      <c r="B195" s="1"/>
      <c r="E195" s="2" t="str">
        <f t="shared" ref="E195:E228" si="8">IF(ISBLANK(P195),"",TEXT(P195,"yyyymmdd"))</f>
        <v/>
      </c>
      <c r="F195" s="1" t="str">
        <f>IF(K195="法人カード", 基本情報!$B$3&amp;"，"&amp;TEXT(O195,"m/d")&amp;"，"&amp;VLOOKUP(J195,カード記載!$A$2:$B$100,2,FALSE),"")&amp;IF(R195&lt;&gt;0, " "&amp;R195&amp;"にインストール", "")&amp;IF(S195&lt;&gt;0, " ロット番号:"&amp;S195, "")</f>
        <v/>
      </c>
      <c r="G195" s="1"/>
    </row>
    <row r="196" spans="1:7" x14ac:dyDescent="0.45">
      <c r="A196" s="2"/>
      <c r="B196" s="1"/>
      <c r="E196" s="2" t="str">
        <f t="shared" si="8"/>
        <v/>
      </c>
      <c r="F196" s="1" t="str">
        <f>IF(K196="法人カード", 基本情報!$B$3&amp;"，"&amp;TEXT(O196,"m/d")&amp;"，"&amp;VLOOKUP(J196,カード記載!$A$2:$B$100,2,FALSE),"")&amp;IF(R196&lt;&gt;0, " "&amp;R196&amp;"にインストール", "")&amp;IF(S196&lt;&gt;0, " ロット番号:"&amp;S196, "")</f>
        <v/>
      </c>
      <c r="G196" s="1"/>
    </row>
    <row r="197" spans="1:7" x14ac:dyDescent="0.45">
      <c r="A197" s="2"/>
      <c r="B197" s="1"/>
      <c r="E197" s="2" t="str">
        <f t="shared" si="8"/>
        <v/>
      </c>
      <c r="F197" s="1" t="str">
        <f>IF(K197="法人カード", 基本情報!$B$3&amp;"，"&amp;TEXT(O197,"m/d")&amp;"，"&amp;VLOOKUP(J197,カード記載!$A$2:$B$100,2,FALSE),"")&amp;IF(R197&lt;&gt;0, " "&amp;R197&amp;"にインストール", "")&amp;IF(S197&lt;&gt;0, " ロット番号:"&amp;S197, "")</f>
        <v/>
      </c>
      <c r="G197" s="1"/>
    </row>
    <row r="198" spans="1:7" x14ac:dyDescent="0.45">
      <c r="A198" s="2"/>
      <c r="B198" s="1"/>
      <c r="E198" s="2" t="str">
        <f t="shared" si="8"/>
        <v/>
      </c>
      <c r="F198" s="1" t="str">
        <f>IF(K198="法人カード", 基本情報!$B$3&amp;"，"&amp;TEXT(O198,"m/d")&amp;"，"&amp;VLOOKUP(J198,カード記載!$A$2:$B$100,2,FALSE),"")&amp;IF(R198&lt;&gt;0, " "&amp;R198&amp;"にインストール", "")&amp;IF(S198&lt;&gt;0, " ロット番号:"&amp;S198, "")</f>
        <v/>
      </c>
      <c r="G198" s="1"/>
    </row>
    <row r="199" spans="1:7" x14ac:dyDescent="0.45">
      <c r="A199" s="2"/>
      <c r="B199" s="1"/>
      <c r="E199" s="2" t="str">
        <f t="shared" si="8"/>
        <v/>
      </c>
      <c r="F199" s="1" t="str">
        <f>IF(K199="法人カード", 基本情報!$B$3&amp;"，"&amp;TEXT(O199,"m/d")&amp;"，"&amp;VLOOKUP(J199,カード記載!$A$2:$B$100,2,FALSE),"")&amp;IF(R199&lt;&gt;0, " "&amp;R199&amp;"にインストール", "")&amp;IF(S199&lt;&gt;0, " ロット番号:"&amp;S199, "")</f>
        <v/>
      </c>
      <c r="G199" s="1"/>
    </row>
    <row r="200" spans="1:7" x14ac:dyDescent="0.45">
      <c r="A200" s="2"/>
      <c r="B200" s="1"/>
      <c r="E200" s="2" t="str">
        <f t="shared" si="8"/>
        <v/>
      </c>
      <c r="F200" s="1" t="str">
        <f>IF(K200="法人カード", 基本情報!$B$3&amp;"，"&amp;TEXT(O200,"m/d")&amp;"，"&amp;VLOOKUP(J200,カード記載!$A$2:$B$100,2,FALSE),"")&amp;IF(R200&lt;&gt;0, " "&amp;R200&amp;"にインストール", "")&amp;IF(S200&lt;&gt;0, " ロット番号:"&amp;S200, "")</f>
        <v/>
      </c>
      <c r="G200" s="1"/>
    </row>
    <row r="201" spans="1:7" x14ac:dyDescent="0.45">
      <c r="A201" s="2"/>
      <c r="B201" s="1"/>
      <c r="E201" s="2" t="str">
        <f t="shared" si="8"/>
        <v/>
      </c>
      <c r="F201" s="1" t="str">
        <f>IF(K201="法人カード", 基本情報!$B$3&amp;"，"&amp;TEXT(O201,"m/d")&amp;"，"&amp;VLOOKUP(J201,カード記載!$A$2:$B$100,2,FALSE),"")&amp;IF(R201&lt;&gt;0, " "&amp;R201&amp;"にインストール", "")&amp;IF(S201&lt;&gt;0, " ロット番号:"&amp;S201, "")</f>
        <v/>
      </c>
      <c r="G201" s="1"/>
    </row>
    <row r="202" spans="1:7" x14ac:dyDescent="0.45">
      <c r="A202" s="2"/>
      <c r="B202" s="1"/>
      <c r="E202" s="2" t="str">
        <f t="shared" si="8"/>
        <v/>
      </c>
      <c r="F202" s="1" t="str">
        <f>IF(K202="法人カード", 基本情報!$B$3&amp;"，"&amp;TEXT(O202,"m/d")&amp;"，"&amp;VLOOKUP(J202,カード記載!$A$2:$B$100,2,FALSE),"")&amp;IF(R202&lt;&gt;0, " "&amp;R202&amp;"にインストール", "")&amp;IF(S202&lt;&gt;0, " ロット番号:"&amp;S202, "")</f>
        <v/>
      </c>
      <c r="G202" s="1"/>
    </row>
    <row r="203" spans="1:7" x14ac:dyDescent="0.45">
      <c r="A203" s="2"/>
      <c r="B203" s="1"/>
      <c r="E203" s="2" t="str">
        <f t="shared" si="8"/>
        <v/>
      </c>
      <c r="F203" s="1" t="str">
        <f>IF(K203="法人カード", 基本情報!$B$3&amp;"，"&amp;TEXT(O203,"m/d")&amp;"，"&amp;VLOOKUP(J203,カード記載!$A$2:$B$100,2,FALSE),"")&amp;IF(R203&lt;&gt;0, " "&amp;R203&amp;"にインストール", "")&amp;IF(S203&lt;&gt;0, " ロット番号:"&amp;S203, "")</f>
        <v/>
      </c>
      <c r="G203" s="1"/>
    </row>
    <row r="204" spans="1:7" x14ac:dyDescent="0.45">
      <c r="A204" s="2"/>
      <c r="B204" s="1"/>
      <c r="E204" s="2" t="str">
        <f t="shared" si="8"/>
        <v/>
      </c>
      <c r="F204" s="1" t="str">
        <f>IF(K204="法人カード", 基本情報!$B$3&amp;"，"&amp;TEXT(O204,"m/d")&amp;"，"&amp;VLOOKUP(J204,カード記載!$A$2:$B$100,2,FALSE),"")&amp;IF(R204&lt;&gt;0, " "&amp;R204&amp;"にインストール", "")&amp;IF(S204&lt;&gt;0, " ロット番号:"&amp;S204, "")</f>
        <v/>
      </c>
      <c r="G204" s="1"/>
    </row>
    <row r="205" spans="1:7" x14ac:dyDescent="0.45">
      <c r="A205" s="2"/>
      <c r="B205" s="1"/>
      <c r="E205" s="2" t="str">
        <f t="shared" si="8"/>
        <v/>
      </c>
      <c r="F205" s="1" t="str">
        <f>IF(K205="法人カード", 基本情報!$B$3&amp;"，"&amp;TEXT(O205,"m/d")&amp;"，"&amp;VLOOKUP(J205,カード記載!$A$2:$B$100,2,FALSE),"")&amp;IF(R205&lt;&gt;0, " "&amp;R205&amp;"にインストール", "")&amp;IF(S205&lt;&gt;0, " ロット番号:"&amp;S205, "")</f>
        <v/>
      </c>
      <c r="G205" s="1"/>
    </row>
    <row r="206" spans="1:7" x14ac:dyDescent="0.45">
      <c r="A206" s="2"/>
      <c r="B206" s="1"/>
      <c r="E206" s="2" t="str">
        <f t="shared" si="8"/>
        <v/>
      </c>
      <c r="F206" s="1" t="str">
        <f>IF(K206="法人カード", 基本情報!$B$3&amp;"，"&amp;TEXT(O206,"m/d")&amp;"，"&amp;VLOOKUP(J206,カード記載!$A$2:$B$100,2,FALSE),"")&amp;IF(R206&lt;&gt;0, " "&amp;R206&amp;"にインストール", "")&amp;IF(S206&lt;&gt;0, " ロット番号:"&amp;S206, "")</f>
        <v/>
      </c>
      <c r="G206" s="1"/>
    </row>
    <row r="207" spans="1:7" x14ac:dyDescent="0.45">
      <c r="A207" s="2"/>
      <c r="B207" s="1"/>
      <c r="E207" s="2" t="str">
        <f t="shared" si="8"/>
        <v/>
      </c>
      <c r="F207" s="1" t="str">
        <f>IF(K207="法人カード", 基本情報!$B$3&amp;"，"&amp;TEXT(O207,"m/d")&amp;"，"&amp;VLOOKUP(J207,カード記載!$A$2:$B$100,2,FALSE),"")&amp;IF(R207&lt;&gt;0, " "&amp;R207&amp;"にインストール", "")&amp;IF(S207&lt;&gt;0, " ロット番号:"&amp;S207, "")</f>
        <v/>
      </c>
      <c r="G207" s="1"/>
    </row>
    <row r="208" spans="1:7" x14ac:dyDescent="0.45">
      <c r="A208" s="2"/>
      <c r="B208" s="1"/>
      <c r="E208" s="2" t="str">
        <f t="shared" si="8"/>
        <v/>
      </c>
      <c r="F208" s="1" t="str">
        <f>IF(K208="法人カード", 基本情報!$B$3&amp;"，"&amp;TEXT(O208,"m/d")&amp;"，"&amp;VLOOKUP(J208,カード記載!$A$2:$B$100,2,FALSE),"")&amp;IF(R208&lt;&gt;0, " "&amp;R208&amp;"にインストール", "")&amp;IF(S208&lt;&gt;0, " ロット番号:"&amp;S208, "")</f>
        <v/>
      </c>
      <c r="G208" s="1"/>
    </row>
    <row r="209" spans="1:7" x14ac:dyDescent="0.45">
      <c r="A209" s="2"/>
      <c r="B209" s="1"/>
      <c r="E209" s="2" t="str">
        <f t="shared" si="8"/>
        <v/>
      </c>
      <c r="F209" s="1" t="str">
        <f>IF(K209="法人カード", 基本情報!$B$3&amp;"，"&amp;TEXT(O209,"m/d")&amp;"，"&amp;VLOOKUP(J209,カード記載!$A$2:$B$100,2,FALSE),"")&amp;IF(R209&lt;&gt;0, " "&amp;R209&amp;"にインストール", "")&amp;IF(S209&lt;&gt;0, " ロット番号:"&amp;S209, "")</f>
        <v/>
      </c>
      <c r="G209" s="1"/>
    </row>
    <row r="210" spans="1:7" x14ac:dyDescent="0.45">
      <c r="A210" s="2"/>
      <c r="B210" s="1"/>
      <c r="E210" s="2" t="str">
        <f t="shared" si="8"/>
        <v/>
      </c>
      <c r="F210" s="1" t="str">
        <f>IF(K210="法人カード", 基本情報!$B$3&amp;"，"&amp;TEXT(O210,"m/d")&amp;"，"&amp;VLOOKUP(J210,カード記載!$A$2:$B$100,2,FALSE),"")&amp;IF(R210&lt;&gt;0, " "&amp;R210&amp;"にインストール", "")&amp;IF(S210&lt;&gt;0, " ロット番号:"&amp;S210, "")</f>
        <v/>
      </c>
      <c r="G210" s="1"/>
    </row>
    <row r="211" spans="1:7" x14ac:dyDescent="0.45">
      <c r="A211" s="2"/>
      <c r="B211" s="1"/>
      <c r="E211" s="2" t="str">
        <f t="shared" si="8"/>
        <v/>
      </c>
      <c r="F211" s="1" t="str">
        <f>IF(K211="法人カード", 基本情報!$B$3&amp;"，"&amp;TEXT(O211,"m/d")&amp;"，"&amp;VLOOKUP(J211,カード記載!$A$2:$B$100,2,FALSE),"")&amp;IF(R211&lt;&gt;0, " "&amp;R211&amp;"にインストール", "")&amp;IF(S211&lt;&gt;0, " ロット番号:"&amp;S211, "")</f>
        <v/>
      </c>
      <c r="G211" s="1"/>
    </row>
    <row r="212" spans="1:7" x14ac:dyDescent="0.45">
      <c r="A212" s="2"/>
      <c r="B212" s="1"/>
      <c r="E212" s="2" t="str">
        <f t="shared" si="8"/>
        <v/>
      </c>
      <c r="F212" s="1" t="str">
        <f>IF(K212="法人カード", 基本情報!$B$3&amp;"，"&amp;TEXT(O212,"m/d")&amp;"，"&amp;VLOOKUP(J212,カード記載!$A$2:$B$100,2,FALSE),"")&amp;IF(R212&lt;&gt;0, " "&amp;R212&amp;"にインストール", "")&amp;IF(S212&lt;&gt;0, " ロット番号:"&amp;S212, "")</f>
        <v/>
      </c>
      <c r="G212" s="1"/>
    </row>
    <row r="213" spans="1:7" x14ac:dyDescent="0.45">
      <c r="A213" s="2"/>
      <c r="B213" s="1"/>
      <c r="E213" s="2" t="str">
        <f t="shared" si="8"/>
        <v/>
      </c>
      <c r="F213" s="1" t="str">
        <f>IF(K213="法人カード", 基本情報!$B$3&amp;"，"&amp;TEXT(O213,"m/d")&amp;"，"&amp;VLOOKUP(J213,カード記載!$A$2:$B$100,2,FALSE),"")&amp;IF(R213&lt;&gt;0, " "&amp;R213&amp;"にインストール", "")&amp;IF(S213&lt;&gt;0, " ロット番号:"&amp;S213, "")</f>
        <v/>
      </c>
      <c r="G213" s="1"/>
    </row>
    <row r="214" spans="1:7" x14ac:dyDescent="0.45">
      <c r="A214" s="2"/>
      <c r="B214" s="1"/>
      <c r="E214" s="2" t="str">
        <f t="shared" si="8"/>
        <v/>
      </c>
      <c r="F214" s="1" t="str">
        <f>IF(K214="法人カード", 基本情報!$B$3&amp;"，"&amp;TEXT(O214,"m/d")&amp;"，"&amp;VLOOKUP(J214,カード記載!$A$2:$B$100,2,FALSE),"")&amp;IF(R214&lt;&gt;0, " "&amp;R214&amp;"にインストール", "")&amp;IF(S214&lt;&gt;0, " ロット番号:"&amp;S214, "")</f>
        <v/>
      </c>
      <c r="G214" s="1"/>
    </row>
    <row r="215" spans="1:7" x14ac:dyDescent="0.45">
      <c r="A215" s="2"/>
      <c r="B215" s="1"/>
      <c r="E215" s="2" t="str">
        <f t="shared" si="8"/>
        <v/>
      </c>
      <c r="F215" s="1" t="str">
        <f>IF(K215="法人カード", 基本情報!$B$3&amp;"，"&amp;TEXT(O215,"m/d")&amp;"，"&amp;VLOOKUP(J215,カード記載!$A$2:$B$100,2,FALSE),"")&amp;IF(R215&lt;&gt;0, " "&amp;R215&amp;"にインストール", "")&amp;IF(S215&lt;&gt;0, " ロット番号:"&amp;S215, "")</f>
        <v/>
      </c>
      <c r="G215" s="1"/>
    </row>
    <row r="216" spans="1:7" x14ac:dyDescent="0.45">
      <c r="A216" s="2"/>
      <c r="B216" s="1"/>
      <c r="E216" s="2" t="str">
        <f t="shared" si="8"/>
        <v/>
      </c>
      <c r="F216" s="1" t="str">
        <f>IF(K216="法人カード", 基本情報!$B$3&amp;"，"&amp;TEXT(O216,"m/d")&amp;"，"&amp;VLOOKUP(J216,カード記載!$A$2:$B$100,2,FALSE),"")&amp;IF(R216&lt;&gt;0, " "&amp;R216&amp;"にインストール", "")&amp;IF(S216&lt;&gt;0, " ロット番号:"&amp;S216, "")</f>
        <v/>
      </c>
      <c r="G216" s="1"/>
    </row>
    <row r="217" spans="1:7" x14ac:dyDescent="0.45">
      <c r="A217" s="2"/>
      <c r="B217" s="1"/>
      <c r="E217" s="2" t="str">
        <f t="shared" si="8"/>
        <v/>
      </c>
      <c r="F217" s="1" t="str">
        <f>IF(K217="法人カード", 基本情報!$B$3&amp;"，"&amp;TEXT(O217,"m/d")&amp;"，"&amp;VLOOKUP(J217,カード記載!$A$2:$B$100,2,FALSE),"")&amp;IF(R217&lt;&gt;0, " "&amp;R217&amp;"にインストール", "")&amp;IF(S217&lt;&gt;0, " ロット番号:"&amp;S217, "")</f>
        <v/>
      </c>
      <c r="G217" s="1"/>
    </row>
    <row r="218" spans="1:7" x14ac:dyDescent="0.45">
      <c r="A218" s="2"/>
      <c r="B218" s="1"/>
      <c r="E218" s="2" t="str">
        <f t="shared" si="8"/>
        <v/>
      </c>
      <c r="F218" s="1" t="str">
        <f>IF(K218="法人カード", 基本情報!$B$3&amp;"，"&amp;TEXT(O218,"m/d")&amp;"，"&amp;VLOOKUP(J218,カード記載!$A$2:$B$100,2,FALSE),"")&amp;IF(R218&lt;&gt;0, " "&amp;R218&amp;"にインストール", "")&amp;IF(S218&lt;&gt;0, " ロット番号:"&amp;S218, "")</f>
        <v/>
      </c>
      <c r="G218" s="1"/>
    </row>
    <row r="219" spans="1:7" x14ac:dyDescent="0.45">
      <c r="A219" s="2"/>
      <c r="B219" s="1"/>
      <c r="E219" s="2" t="str">
        <f t="shared" si="8"/>
        <v/>
      </c>
      <c r="F219" s="1" t="str">
        <f>IF(K219="法人カード", 基本情報!$B$3&amp;"，"&amp;TEXT(O219,"m/d")&amp;"，"&amp;VLOOKUP(J219,カード記載!$A$2:$B$100,2,FALSE),"")&amp;IF(R219&lt;&gt;0, " "&amp;R219&amp;"にインストール", "")&amp;IF(S219&lt;&gt;0, " ロット番号:"&amp;S219, "")</f>
        <v/>
      </c>
      <c r="G219" s="1"/>
    </row>
    <row r="220" spans="1:7" x14ac:dyDescent="0.45">
      <c r="A220" s="2"/>
      <c r="B220" s="1"/>
      <c r="E220" s="2" t="str">
        <f t="shared" si="8"/>
        <v/>
      </c>
      <c r="F220" s="1" t="str">
        <f>IF(K220="法人カード", 基本情報!$B$3&amp;"，"&amp;TEXT(O220,"m/d")&amp;"，"&amp;VLOOKUP(J220,カード記載!$A$2:$B$100,2,FALSE),"")&amp;IF(R220&lt;&gt;0, " "&amp;R220&amp;"にインストール", "")&amp;IF(S220&lt;&gt;0, " ロット番号:"&amp;S220, "")</f>
        <v/>
      </c>
      <c r="G220" s="1"/>
    </row>
    <row r="221" spans="1:7" x14ac:dyDescent="0.45">
      <c r="A221" s="2"/>
      <c r="B221" s="1"/>
      <c r="E221" s="2" t="str">
        <f t="shared" si="8"/>
        <v/>
      </c>
      <c r="F221" s="1" t="str">
        <f>IF(K221="法人カード", 基本情報!$B$3&amp;"，"&amp;TEXT(O221,"m/d")&amp;"，"&amp;VLOOKUP(J221,カード記載!$A$2:$B$100,2,FALSE),"")&amp;IF(R221&lt;&gt;0, " "&amp;R221&amp;"にインストール", "")&amp;IF(S221&lt;&gt;0, " ロット番号:"&amp;S221, "")</f>
        <v/>
      </c>
      <c r="G221" s="1"/>
    </row>
    <row r="222" spans="1:7" x14ac:dyDescent="0.45">
      <c r="A222" s="2"/>
      <c r="B222" s="1"/>
      <c r="E222" s="2" t="str">
        <f t="shared" si="8"/>
        <v/>
      </c>
      <c r="F222" s="1" t="str">
        <f>IF(K222="法人カード", 基本情報!$B$3&amp;"，"&amp;TEXT(O222,"m/d")&amp;"，"&amp;VLOOKUP(J222,カード記載!$A$2:$B$100,2,FALSE),"")&amp;IF(R222&lt;&gt;0, " "&amp;R222&amp;"にインストール", "")&amp;IF(S222&lt;&gt;0, " ロット番号:"&amp;S222, "")</f>
        <v/>
      </c>
      <c r="G222" s="1"/>
    </row>
    <row r="223" spans="1:7" x14ac:dyDescent="0.45">
      <c r="A223" s="2"/>
      <c r="B223" s="1"/>
      <c r="E223" s="2" t="str">
        <f t="shared" si="8"/>
        <v/>
      </c>
      <c r="F223" s="1" t="str">
        <f>IF(K223="法人カード", 基本情報!$B$3&amp;"，"&amp;TEXT(O223,"m/d")&amp;"，"&amp;VLOOKUP(J223,カード記載!$A$2:$B$100,2,FALSE),"")&amp;IF(R223&lt;&gt;0, " "&amp;R223&amp;"にインストール", "")&amp;IF(S223&lt;&gt;0, " ロット番号:"&amp;S223, "")</f>
        <v/>
      </c>
      <c r="G223" s="1"/>
    </row>
    <row r="224" spans="1:7" x14ac:dyDescent="0.45">
      <c r="A224" s="2"/>
      <c r="B224" s="1"/>
      <c r="E224" s="2" t="str">
        <f t="shared" si="8"/>
        <v/>
      </c>
      <c r="F224" s="1" t="str">
        <f>IF(K224="法人カード", 基本情報!$B$3&amp;"，"&amp;TEXT(O224,"m/d")&amp;"，"&amp;VLOOKUP(J224,カード記載!$A$2:$B$100,2,FALSE),"")&amp;IF(R224&lt;&gt;0, " "&amp;R224&amp;"にインストール", "")&amp;IF(S224&lt;&gt;0, " ロット番号:"&amp;S224, "")</f>
        <v/>
      </c>
      <c r="G224" s="1"/>
    </row>
    <row r="225" spans="1:7" x14ac:dyDescent="0.45">
      <c r="A225" s="2"/>
      <c r="B225" s="1"/>
      <c r="E225" s="2" t="str">
        <f t="shared" si="8"/>
        <v/>
      </c>
      <c r="F225" s="1" t="str">
        <f>IF(K225="法人カード", 基本情報!$B$3&amp;"，"&amp;TEXT(O225,"m/d")&amp;"，"&amp;VLOOKUP(J225,カード記載!$A$2:$B$100,2,FALSE),"")&amp;IF(R225&lt;&gt;0, " "&amp;R225&amp;"にインストール", "")&amp;IF(S225&lt;&gt;0, " ロット番号:"&amp;S225, "")</f>
        <v/>
      </c>
      <c r="G225" s="1"/>
    </row>
    <row r="226" spans="1:7" x14ac:dyDescent="0.45">
      <c r="A226" s="2"/>
      <c r="B226" s="1"/>
      <c r="E226" s="2" t="str">
        <f t="shared" si="8"/>
        <v/>
      </c>
      <c r="F226" s="1" t="str">
        <f>IF(K226="法人カード", 基本情報!$B$3&amp;"，"&amp;TEXT(O226,"m/d")&amp;"，"&amp;VLOOKUP(J226,カード記載!$A$2:$B$100,2,FALSE),"")&amp;IF(R226&lt;&gt;0, " "&amp;R226&amp;"にインストール", "")&amp;IF(S226&lt;&gt;0, " ロット番号:"&amp;S226, "")</f>
        <v/>
      </c>
      <c r="G226" s="1"/>
    </row>
    <row r="227" spans="1:7" x14ac:dyDescent="0.45">
      <c r="A227" s="2"/>
      <c r="B227" s="1"/>
      <c r="E227" s="2" t="str">
        <f t="shared" si="8"/>
        <v/>
      </c>
      <c r="F227" s="1" t="str">
        <f>IF(K227="法人カード", 基本情報!$B$3&amp;"，"&amp;TEXT(O227,"m/d")&amp;"，"&amp;VLOOKUP(J227,カード記載!$A$2:$B$100,2,FALSE),"")&amp;IF(R227&lt;&gt;0, " "&amp;R227&amp;"にインストール", "")&amp;IF(S227&lt;&gt;0, " ロット番号:"&amp;S227, "")</f>
        <v/>
      </c>
      <c r="G227" s="1"/>
    </row>
    <row r="228" spans="1:7" x14ac:dyDescent="0.45">
      <c r="A228" s="2"/>
      <c r="B228" s="1"/>
      <c r="E228" s="2" t="str">
        <f t="shared" si="8"/>
        <v/>
      </c>
      <c r="F228" s="1" t="str">
        <f>IF(K228="法人カード", 基本情報!$B$3&amp;"，"&amp;TEXT(O228,"m/d")&amp;"，"&amp;VLOOKUP(J228,カード記載!$A$2:$B$100,2,FALSE),"")&amp;IF(R228&lt;&gt;0, " "&amp;R228&amp;"にインストール", "")&amp;IF(S228&lt;&gt;0, " ロット番号:"&amp;S228, "")</f>
        <v/>
      </c>
      <c r="G228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361D-90C1-4C07-B64C-3182BDC87C3F}">
  <dimension ref="A1"/>
  <sheetViews>
    <sheetView zoomScale="70" zoomScaleNormal="70" workbookViewId="0">
      <selection activeCell="L25" sqref="L25"/>
    </sheetView>
  </sheetViews>
  <sheetFormatPr defaultRowHeight="18" x14ac:dyDescent="0.45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0775-B704-4A1F-8865-09755A863022}">
  <dimension ref="A1:BM210"/>
  <sheetViews>
    <sheetView zoomScale="70" zoomScaleNormal="70" workbookViewId="0">
      <selection activeCell="C1" sqref="C1:C1048576"/>
    </sheetView>
  </sheetViews>
  <sheetFormatPr defaultColWidth="7.09765625" defaultRowHeight="18" x14ac:dyDescent="0.45"/>
  <cols>
    <col min="1" max="1" width="4.19921875" customWidth="1"/>
    <col min="2" max="2" width="0" hidden="1" customWidth="1"/>
    <col min="3" max="3" width="9" customWidth="1"/>
    <col min="4" max="4" width="12.59765625" hidden="1" customWidth="1"/>
    <col min="5" max="5" width="0.59765625" hidden="1" customWidth="1"/>
    <col min="6" max="6" width="12.59765625" style="10" hidden="1" customWidth="1"/>
    <col min="7" max="7" width="10.59765625" style="4" customWidth="1"/>
    <col min="8" max="9" width="11.796875" style="4" customWidth="1"/>
    <col min="10" max="13" width="0" hidden="1" customWidth="1"/>
    <col min="14" max="14" width="7.09765625" style="9"/>
    <col min="15" max="15" width="10.796875" style="8" customWidth="1"/>
    <col min="16" max="16" width="19" customWidth="1"/>
    <col min="17" max="17" width="33.796875" customWidth="1"/>
    <col min="18" max="55" width="0" hidden="1" customWidth="1"/>
    <col min="57" max="57" width="11.796875" style="4" customWidth="1"/>
    <col min="58" max="60" width="12" customWidth="1"/>
    <col min="64" max="64" width="8.5" bestFit="1" customWidth="1"/>
    <col min="65" max="65" width="9.3984375" bestFit="1" customWidth="1"/>
  </cols>
  <sheetData>
    <row r="1" spans="1:65" x14ac:dyDescent="0.45">
      <c r="BE1"/>
      <c r="BF1" t="s">
        <v>109</v>
      </c>
      <c r="BG1" t="s">
        <v>148</v>
      </c>
      <c r="BH1" t="s">
        <v>110</v>
      </c>
    </row>
    <row r="2" spans="1:65" x14ac:dyDescent="0.45">
      <c r="BE2" s="11"/>
      <c r="BF2" s="12">
        <f>SUM(BF3:BF7)</f>
        <v>150000</v>
      </c>
      <c r="BG2" s="12">
        <f ca="1">SUM(BG3:BG7)</f>
        <v>89862</v>
      </c>
      <c r="BH2" s="12">
        <f ca="1">SUM(BH3:BH7)</f>
        <v>60138</v>
      </c>
      <c r="BM2" s="8"/>
    </row>
    <row r="3" spans="1:65" x14ac:dyDescent="0.45">
      <c r="BE3" t="s">
        <v>111</v>
      </c>
      <c r="BF3" s="55">
        <v>100000</v>
      </c>
      <c r="BG3" s="8">
        <f ca="1">SUMIF(N$11:N$1000,BE3,O$11:O$1000)</f>
        <v>0</v>
      </c>
      <c r="BH3" s="57">
        <f ca="1">BF3-BG3-BG4</f>
        <v>34729</v>
      </c>
    </row>
    <row r="4" spans="1:65" x14ac:dyDescent="0.45">
      <c r="BE4" t="s">
        <v>112</v>
      </c>
      <c r="BF4" s="56"/>
      <c r="BG4" s="8">
        <f ca="1">SUMIF(N$11:N$1000,BE4,O$11:O$1000)</f>
        <v>65271</v>
      </c>
      <c r="BH4" s="58"/>
    </row>
    <row r="5" spans="1:65" x14ac:dyDescent="0.45">
      <c r="BE5" t="s">
        <v>113</v>
      </c>
      <c r="BF5" s="53">
        <v>0</v>
      </c>
      <c r="BG5" s="8">
        <f ca="1">SUMIF(N$11:N$1000,BE5,O$11:O$1000)</f>
        <v>0</v>
      </c>
      <c r="BH5" s="8">
        <f ca="1">BF5-BG5</f>
        <v>0</v>
      </c>
    </row>
    <row r="6" spans="1:65" x14ac:dyDescent="0.45">
      <c r="BE6" t="s">
        <v>264</v>
      </c>
      <c r="BF6" s="53">
        <v>0</v>
      </c>
      <c r="BG6" s="8">
        <f ca="1">SUMIF(N$11:N$1000,BE6,O$11:O$1000)</f>
        <v>0</v>
      </c>
      <c r="BH6" s="8">
        <f ca="1">BF6-BG6</f>
        <v>0</v>
      </c>
    </row>
    <row r="7" spans="1:65" x14ac:dyDescent="0.45">
      <c r="BE7" s="13" t="s">
        <v>114</v>
      </c>
      <c r="BF7" s="54">
        <v>50000</v>
      </c>
      <c r="BG7" s="14">
        <f ca="1">SUMIF(N$11:N$1000,BE7,O$11:O$1000)</f>
        <v>24591</v>
      </c>
      <c r="BH7" s="14">
        <f ca="1">BF7-BG7</f>
        <v>25409</v>
      </c>
    </row>
    <row r="8" spans="1:65" x14ac:dyDescent="0.45">
      <c r="N8" s="8"/>
      <c r="P8" s="8"/>
    </row>
    <row r="9" spans="1:65" x14ac:dyDescent="0.45">
      <c r="N9" s="8"/>
      <c r="P9" s="8"/>
      <c r="BE9" s="4" t="s">
        <v>105</v>
      </c>
    </row>
    <row r="10" spans="1:65" x14ac:dyDescent="0.45">
      <c r="A10" s="15" t="s">
        <v>50</v>
      </c>
      <c r="B10" s="11" t="s">
        <v>57</v>
      </c>
      <c r="C10" s="16" t="s">
        <v>59</v>
      </c>
      <c r="D10" s="16" t="s">
        <v>48</v>
      </c>
      <c r="E10" s="16" t="s">
        <v>293</v>
      </c>
      <c r="F10" s="16" t="s">
        <v>142</v>
      </c>
      <c r="G10" s="36" t="s">
        <v>58</v>
      </c>
      <c r="H10" s="36" t="s">
        <v>66</v>
      </c>
      <c r="I10" s="36" t="s">
        <v>65</v>
      </c>
      <c r="J10" s="11" t="s">
        <v>43</v>
      </c>
      <c r="K10" s="17" t="s">
        <v>92</v>
      </c>
      <c r="L10" s="17" t="s">
        <v>91</v>
      </c>
      <c r="M10" s="11" t="s">
        <v>45</v>
      </c>
      <c r="N10" s="17" t="s">
        <v>106</v>
      </c>
      <c r="O10" s="12" t="s">
        <v>108</v>
      </c>
      <c r="P10" s="11" t="s">
        <v>41</v>
      </c>
      <c r="Q10" s="11" t="s">
        <v>40</v>
      </c>
      <c r="R10" s="11" t="s">
        <v>39</v>
      </c>
      <c r="S10" s="11" t="s">
        <v>38</v>
      </c>
      <c r="T10" s="11" t="s">
        <v>37</v>
      </c>
      <c r="U10" s="11" t="s">
        <v>36</v>
      </c>
      <c r="V10" s="11" t="s">
        <v>35</v>
      </c>
      <c r="W10" s="11" t="s">
        <v>34</v>
      </c>
      <c r="X10" s="11" t="s">
        <v>33</v>
      </c>
      <c r="Y10" s="11" t="s">
        <v>32</v>
      </c>
      <c r="Z10" s="11" t="s">
        <v>31</v>
      </c>
      <c r="AA10" s="11" t="s">
        <v>30</v>
      </c>
      <c r="AB10" s="11" t="s">
        <v>29</v>
      </c>
      <c r="AC10" s="11" t="s">
        <v>28</v>
      </c>
      <c r="AD10" s="11" t="s">
        <v>27</v>
      </c>
      <c r="AE10" s="11" t="s">
        <v>26</v>
      </c>
      <c r="AF10" s="11" t="s">
        <v>25</v>
      </c>
      <c r="AG10" s="11" t="s">
        <v>24</v>
      </c>
      <c r="AH10" s="11" t="s">
        <v>23</v>
      </c>
      <c r="AI10" s="11" t="s">
        <v>22</v>
      </c>
      <c r="AJ10" s="11" t="s">
        <v>21</v>
      </c>
      <c r="AK10" s="11" t="s">
        <v>20</v>
      </c>
      <c r="AL10" s="11" t="s">
        <v>19</v>
      </c>
      <c r="AM10" s="11" t="s">
        <v>18</v>
      </c>
      <c r="AN10" s="11" t="s">
        <v>17</v>
      </c>
      <c r="AO10" s="11" t="s">
        <v>16</v>
      </c>
      <c r="AP10" s="11" t="s">
        <v>15</v>
      </c>
      <c r="AQ10" s="11" t="s">
        <v>14</v>
      </c>
      <c r="AR10" s="11" t="s">
        <v>13</v>
      </c>
      <c r="AS10" s="11" t="s">
        <v>12</v>
      </c>
      <c r="AT10" s="11" t="s">
        <v>11</v>
      </c>
      <c r="AU10" s="11" t="s">
        <v>10</v>
      </c>
      <c r="AV10" s="11" t="s">
        <v>9</v>
      </c>
      <c r="AW10" s="11" t="s">
        <v>8</v>
      </c>
      <c r="AX10" s="11" t="s">
        <v>7</v>
      </c>
      <c r="AY10" s="11" t="s">
        <v>6</v>
      </c>
      <c r="AZ10" s="11" t="s">
        <v>5</v>
      </c>
      <c r="BA10" s="11" t="s">
        <v>4</v>
      </c>
      <c r="BB10" s="11" t="s">
        <v>3</v>
      </c>
      <c r="BC10" s="11" t="s">
        <v>2</v>
      </c>
      <c r="BE10" s="22" t="s">
        <v>139</v>
      </c>
      <c r="BF10" s="23" t="s">
        <v>134</v>
      </c>
      <c r="BG10" s="23" t="s">
        <v>140</v>
      </c>
    </row>
    <row r="11" spans="1:65" x14ac:dyDescent="0.45">
      <c r="A11" t="str" cm="1">
        <f t="array" aca="1" ref="A11:BC13" ca="1">_xlfn._xlws.FILTER(DB!A1:BC781,DB!B1:B781=MID(CELL("filename",$A$1),FIND("]",CELL("filename",$A$1))+1,99))</f>
        <v>v</v>
      </c>
      <c r="B11" t="str">
        <f ca="1"/>
        <v>校費</v>
      </c>
      <c r="C11" t="str">
        <f ca="1"/>
        <v>Scribendi</v>
      </c>
      <c r="D11" t="str">
        <f ca="1"/>
        <v>立替払</v>
      </c>
      <c r="E11">
        <f ca="1"/>
        <v>0</v>
      </c>
      <c r="F11" s="10" t="str">
        <f ca="1"/>
        <v>v</v>
      </c>
      <c r="G11" s="4">
        <f ca="1"/>
        <v>44990</v>
      </c>
      <c r="H11" s="4">
        <f ca="1"/>
        <v>44990</v>
      </c>
      <c r="I11" s="4">
        <f ca="1"/>
        <v>44994</v>
      </c>
      <c r="J11">
        <f ca="1"/>
        <v>0</v>
      </c>
      <c r="K11">
        <f ca="1"/>
        <v>0</v>
      </c>
      <c r="L11">
        <f ca="1"/>
        <v>0</v>
      </c>
      <c r="M11" t="str">
        <f ca="1"/>
        <v>CS 豊浦研究室</v>
      </c>
      <c r="N11" s="9" t="str">
        <f ca="1"/>
        <v>その他</v>
      </c>
      <c r="O11" s="8">
        <f ca="1"/>
        <v>24591</v>
      </c>
      <c r="P11" t="str">
        <f ca="1"/>
        <v>英文校正</v>
      </c>
      <c r="Q11" t="str">
        <f ca="1"/>
        <v>5,944 words</v>
      </c>
      <c r="R11">
        <f ca="1"/>
        <v>24591</v>
      </c>
      <c r="S11">
        <f ca="1"/>
        <v>1</v>
      </c>
      <c r="T11">
        <f ca="1"/>
        <v>0</v>
      </c>
      <c r="U11">
        <f ca="1"/>
        <v>0</v>
      </c>
      <c r="V11">
        <f ca="1"/>
        <v>0</v>
      </c>
      <c r="W11">
        <f ca="1"/>
        <v>0</v>
      </c>
      <c r="X11">
        <f ca="1"/>
        <v>0</v>
      </c>
      <c r="Y11">
        <f ca="1"/>
        <v>0</v>
      </c>
      <c r="Z11">
        <f ca="1"/>
        <v>0</v>
      </c>
      <c r="AA11">
        <f ca="1"/>
        <v>0</v>
      </c>
      <c r="AB11">
        <f ca="1"/>
        <v>0</v>
      </c>
      <c r="AC11">
        <f ca="1"/>
        <v>0</v>
      </c>
      <c r="AD11">
        <f ca="1"/>
        <v>0</v>
      </c>
      <c r="AE11">
        <f ca="1"/>
        <v>0</v>
      </c>
      <c r="AF11">
        <f ca="1"/>
        <v>0</v>
      </c>
      <c r="AG11">
        <f ca="1"/>
        <v>0</v>
      </c>
      <c r="AH11">
        <f ca="1"/>
        <v>0</v>
      </c>
      <c r="AI11">
        <f ca="1"/>
        <v>0</v>
      </c>
      <c r="AJ11">
        <f ca="1"/>
        <v>0</v>
      </c>
      <c r="AK11">
        <f ca="1"/>
        <v>0</v>
      </c>
      <c r="AL11">
        <f ca="1"/>
        <v>0</v>
      </c>
      <c r="AM11">
        <f ca="1"/>
        <v>0</v>
      </c>
      <c r="AN11">
        <f ca="1"/>
        <v>0</v>
      </c>
      <c r="AO11">
        <f ca="1"/>
        <v>0</v>
      </c>
      <c r="AP11">
        <f ca="1"/>
        <v>0</v>
      </c>
      <c r="AQ11">
        <f ca="1"/>
        <v>0</v>
      </c>
      <c r="AR11">
        <f ca="1"/>
        <v>0</v>
      </c>
      <c r="AS11">
        <f ca="1"/>
        <v>0</v>
      </c>
      <c r="AT11">
        <f ca="1"/>
        <v>0</v>
      </c>
      <c r="AU11">
        <f ca="1"/>
        <v>0</v>
      </c>
      <c r="AV11">
        <f ca="1"/>
        <v>0</v>
      </c>
      <c r="AW11">
        <f ca="1"/>
        <v>0</v>
      </c>
      <c r="AX11">
        <f ca="1"/>
        <v>0</v>
      </c>
      <c r="AY11">
        <f ca="1"/>
        <v>0</v>
      </c>
      <c r="AZ11">
        <f ca="1"/>
        <v>0</v>
      </c>
      <c r="BA11">
        <f ca="1"/>
        <v>0</v>
      </c>
      <c r="BB11">
        <f ca="1"/>
        <v>0</v>
      </c>
      <c r="BC11">
        <f ca="1"/>
        <v>0</v>
      </c>
      <c r="BE11" s="4" t="e" cm="1">
        <f t="array" aca="1" ref="BE11" ca="1">INDEX(INDIRECT("'"&amp;MID(CELL("filename",$A$1),FIND("]",CELL("filename",$A$1))+1,99)&amp;"_IPK'!F:F"), MATCH(O11,INDIRECT("'"&amp;MID(CELL("filename",$A$1),FIND("]",CELL("filename",$A$1))+1,99)&amp;"_IPK'!T:T"),0))</f>
        <v>#N/A</v>
      </c>
      <c r="BF11" t="e">
        <f ca="1">I11-BE11</f>
        <v>#N/A</v>
      </c>
      <c r="BG11" t="e" cm="1">
        <f t="array" aca="1" ref="BG11" ca="1">INDEX(INDIRECT("'"&amp;MID(CELL("filename",$A$1),FIND("]",CELL("filename",$A$1))+1,99)&amp;"_IPK'!J:J"), MATCH(O11,INDIRECT("'"&amp;MID(CELL("filename",$A$1),FIND("]",CELL("filename",$A$1))+1,99)&amp;"_IPK'!T:T"),0))</f>
        <v>#N/A</v>
      </c>
    </row>
    <row r="12" spans="1:65" x14ac:dyDescent="0.45">
      <c r="A12" t="str">
        <f ca="1"/>
        <v>v</v>
      </c>
      <c r="B12" t="str">
        <f ca="1"/>
        <v>校費</v>
      </c>
      <c r="C12" t="str">
        <f ca="1"/>
        <v>アスクル</v>
      </c>
      <c r="D12" t="str">
        <f ca="1"/>
        <v>掛売</v>
      </c>
      <c r="E12">
        <f ca="1"/>
        <v>0</v>
      </c>
      <c r="F12" s="10" t="str">
        <f ca="1"/>
        <v>-</v>
      </c>
      <c r="G12" s="4">
        <f ca="1"/>
        <v>44984</v>
      </c>
      <c r="H12" s="4" t="str">
        <f ca="1"/>
        <v>-</v>
      </c>
      <c r="I12" s="4">
        <f ca="1"/>
        <v>44985</v>
      </c>
      <c r="J12">
        <f ca="1"/>
        <v>0</v>
      </c>
      <c r="K12">
        <f ca="1"/>
        <v>0</v>
      </c>
      <c r="L12">
        <f ca="1"/>
        <v>0</v>
      </c>
      <c r="M12" t="str">
        <f ca="1"/>
        <v>CS 豊浦研究室</v>
      </c>
      <c r="N12" s="9" t="str">
        <f ca="1"/>
        <v>消耗品</v>
      </c>
      <c r="O12" s="8">
        <f ca="1"/>
        <v>3671</v>
      </c>
      <c r="P12" t="str">
        <f ca="1"/>
        <v>コピー用紙</v>
      </c>
      <c r="Q12" t="str">
        <f ca="1"/>
        <v>マルチペーパー スーパーエコノミー5000枚</v>
      </c>
      <c r="R12">
        <f ca="1"/>
        <v>3671</v>
      </c>
      <c r="S12">
        <f ca="1"/>
        <v>1</v>
      </c>
      <c r="T12">
        <f ca="1"/>
        <v>0</v>
      </c>
      <c r="U12">
        <f ca="1"/>
        <v>0</v>
      </c>
      <c r="V12">
        <f ca="1"/>
        <v>0</v>
      </c>
      <c r="W12">
        <f ca="1"/>
        <v>0</v>
      </c>
      <c r="X12">
        <f ca="1"/>
        <v>0</v>
      </c>
      <c r="Y12">
        <f ca="1"/>
        <v>0</v>
      </c>
      <c r="Z12">
        <f ca="1"/>
        <v>0</v>
      </c>
      <c r="AA12">
        <f ca="1"/>
        <v>0</v>
      </c>
      <c r="AB12">
        <f ca="1"/>
        <v>0</v>
      </c>
      <c r="AC12">
        <f ca="1"/>
        <v>0</v>
      </c>
      <c r="AD12">
        <f ca="1"/>
        <v>0</v>
      </c>
      <c r="AE12">
        <f ca="1"/>
        <v>0</v>
      </c>
      <c r="AF12">
        <f ca="1"/>
        <v>0</v>
      </c>
      <c r="AG12">
        <f ca="1"/>
        <v>0</v>
      </c>
      <c r="AH12">
        <f ca="1"/>
        <v>0</v>
      </c>
      <c r="AI12">
        <f ca="1"/>
        <v>0</v>
      </c>
      <c r="AJ12">
        <f ca="1"/>
        <v>0</v>
      </c>
      <c r="AK12">
        <f ca="1"/>
        <v>0</v>
      </c>
      <c r="AL12">
        <f ca="1"/>
        <v>0</v>
      </c>
      <c r="AM12">
        <f ca="1"/>
        <v>0</v>
      </c>
      <c r="AN12">
        <f ca="1"/>
        <v>0</v>
      </c>
      <c r="AO12">
        <f ca="1"/>
        <v>0</v>
      </c>
      <c r="AP12">
        <f ca="1"/>
        <v>0</v>
      </c>
      <c r="AQ12">
        <f ca="1"/>
        <v>0</v>
      </c>
      <c r="AR12">
        <f ca="1"/>
        <v>0</v>
      </c>
      <c r="AS12">
        <f ca="1"/>
        <v>0</v>
      </c>
      <c r="AT12">
        <f ca="1"/>
        <v>0</v>
      </c>
      <c r="AU12">
        <f ca="1"/>
        <v>0</v>
      </c>
      <c r="AV12">
        <f ca="1"/>
        <v>0</v>
      </c>
      <c r="AW12">
        <f ca="1"/>
        <v>0</v>
      </c>
      <c r="AX12">
        <f ca="1"/>
        <v>0</v>
      </c>
      <c r="AY12">
        <f ca="1"/>
        <v>0</v>
      </c>
      <c r="AZ12">
        <f ca="1"/>
        <v>0</v>
      </c>
      <c r="BA12">
        <f ca="1"/>
        <v>0</v>
      </c>
      <c r="BB12">
        <f ca="1"/>
        <v>0</v>
      </c>
      <c r="BC12">
        <f ca="1"/>
        <v>0</v>
      </c>
      <c r="BE12" s="4" t="e" cm="1">
        <f t="array" aca="1" ref="BE12" ca="1">INDEX(INDIRECT("'"&amp;MID(CELL("filename",$A$1),FIND("]",CELL("filename",$A$1))+1,99)&amp;"_IPK'!F:F"), MATCH(O12,INDIRECT("'"&amp;MID(CELL("filename",$A$1),FIND("]",CELL("filename",$A$1))+1,99)&amp;"_IPK'!T:T"),0))</f>
        <v>#N/A</v>
      </c>
      <c r="BF12" t="e">
        <f t="shared" ref="BF12:BF75" ca="1" si="0">I12-BE12</f>
        <v>#N/A</v>
      </c>
      <c r="BG12" t="e" cm="1">
        <f t="array" aca="1" ref="BG12" ca="1">INDEX(INDIRECT("'"&amp;MID(CELL("filename",$A$1),FIND("]",CELL("filename",$A$1))+1,99)&amp;"_IPK'!J:J"), MATCH(O12,INDIRECT("'"&amp;MID(CELL("filename",$A$1),FIND("]",CELL("filename",$A$1))+1,99)&amp;"_IPK'!T:T"),0))</f>
        <v>#N/A</v>
      </c>
    </row>
    <row r="13" spans="1:65" x14ac:dyDescent="0.45">
      <c r="A13" t="str">
        <f ca="1"/>
        <v>v</v>
      </c>
      <c r="B13" t="str">
        <f ca="1"/>
        <v>校費</v>
      </c>
      <c r="C13" t="str">
        <f ca="1"/>
        <v>大学生協</v>
      </c>
      <c r="D13" t="str">
        <f ca="1"/>
        <v>掛売</v>
      </c>
      <c r="E13">
        <f ca="1"/>
        <v>0</v>
      </c>
      <c r="F13" s="10" t="str">
        <f ca="1"/>
        <v>-</v>
      </c>
      <c r="G13" s="4">
        <f ca="1"/>
        <v>44984</v>
      </c>
      <c r="H13" s="4" t="str">
        <f ca="1"/>
        <v>-</v>
      </c>
      <c r="I13" s="4">
        <f ca="1"/>
        <v>44981</v>
      </c>
      <c r="J13">
        <f ca="1"/>
        <v>0</v>
      </c>
      <c r="K13" t="str">
        <f ca="1"/>
        <v>Lenovo</v>
      </c>
      <c r="L13">
        <f ca="1"/>
        <v>0</v>
      </c>
      <c r="M13" t="str">
        <f ca="1"/>
        <v>CS 豊浦研究室</v>
      </c>
      <c r="N13" s="9" t="str">
        <f ca="1"/>
        <v>消耗品</v>
      </c>
      <c r="O13" s="8">
        <f ca="1"/>
        <v>61600</v>
      </c>
      <c r="P13" t="str">
        <f ca="1"/>
        <v>ソフトウェア</v>
      </c>
      <c r="Q13" t="str">
        <f ca="1"/>
        <v>EndNote 20</v>
      </c>
      <c r="R13">
        <f ca="1"/>
        <v>61600</v>
      </c>
      <c r="S13">
        <f ca="1"/>
        <v>1</v>
      </c>
      <c r="T13">
        <f ca="1"/>
        <v>0</v>
      </c>
      <c r="U13">
        <f ca="1"/>
        <v>0</v>
      </c>
      <c r="V13">
        <f ca="1"/>
        <v>0</v>
      </c>
      <c r="W13">
        <f ca="1"/>
        <v>0</v>
      </c>
      <c r="X13">
        <f ca="1"/>
        <v>0</v>
      </c>
      <c r="Y13">
        <f ca="1"/>
        <v>0</v>
      </c>
      <c r="Z13">
        <f ca="1"/>
        <v>0</v>
      </c>
      <c r="AA13">
        <f ca="1"/>
        <v>0</v>
      </c>
      <c r="AB13">
        <f ca="1"/>
        <v>0</v>
      </c>
      <c r="AC13">
        <f ca="1"/>
        <v>0</v>
      </c>
      <c r="AD13">
        <f ca="1"/>
        <v>0</v>
      </c>
      <c r="AE13">
        <f ca="1"/>
        <v>0</v>
      </c>
      <c r="AF13">
        <f ca="1"/>
        <v>0</v>
      </c>
      <c r="AG13">
        <f ca="1"/>
        <v>0</v>
      </c>
      <c r="AH13">
        <f ca="1"/>
        <v>0</v>
      </c>
      <c r="AI13">
        <f ca="1"/>
        <v>0</v>
      </c>
      <c r="AJ13">
        <f ca="1"/>
        <v>0</v>
      </c>
      <c r="AK13">
        <f ca="1"/>
        <v>0</v>
      </c>
      <c r="AL13">
        <f ca="1"/>
        <v>0</v>
      </c>
      <c r="AM13">
        <f ca="1"/>
        <v>0</v>
      </c>
      <c r="AN13">
        <f ca="1"/>
        <v>0</v>
      </c>
      <c r="AO13">
        <f ca="1"/>
        <v>0</v>
      </c>
      <c r="AP13">
        <f ca="1"/>
        <v>0</v>
      </c>
      <c r="AQ13">
        <f ca="1"/>
        <v>0</v>
      </c>
      <c r="AR13">
        <f ca="1"/>
        <v>0</v>
      </c>
      <c r="AS13">
        <f ca="1"/>
        <v>0</v>
      </c>
      <c r="AT13">
        <f ca="1"/>
        <v>0</v>
      </c>
      <c r="AU13">
        <f ca="1"/>
        <v>0</v>
      </c>
      <c r="AV13">
        <f ca="1"/>
        <v>0</v>
      </c>
      <c r="AW13">
        <f ca="1"/>
        <v>0</v>
      </c>
      <c r="AX13">
        <f ca="1"/>
        <v>0</v>
      </c>
      <c r="AY13">
        <f ca="1"/>
        <v>0</v>
      </c>
      <c r="AZ13">
        <f ca="1"/>
        <v>0</v>
      </c>
      <c r="BA13">
        <f ca="1"/>
        <v>0</v>
      </c>
      <c r="BB13">
        <f ca="1"/>
        <v>0</v>
      </c>
      <c r="BC13">
        <f ca="1"/>
        <v>0</v>
      </c>
      <c r="BE13" s="4" t="e" cm="1">
        <f t="array" aca="1" ref="BE13" ca="1">INDEX(INDIRECT("'"&amp;MID(CELL("filename",$A$1),FIND("]",CELL("filename",$A$1))+1,99)&amp;"_IPK'!F:F"), MATCH(O13,INDIRECT("'"&amp;MID(CELL("filename",$A$1),FIND("]",CELL("filename",$A$1))+1,99)&amp;"_IPK'!T:T"),0))</f>
        <v>#N/A</v>
      </c>
      <c r="BF13" t="e">
        <f t="shared" ca="1" si="0"/>
        <v>#N/A</v>
      </c>
      <c r="BG13" t="e" cm="1">
        <f t="array" aca="1" ref="BG13" ca="1">INDEX(INDIRECT("'"&amp;MID(CELL("filename",$A$1),FIND("]",CELL("filename",$A$1))+1,99)&amp;"_IPK'!J:J"), MATCH(O13,INDIRECT("'"&amp;MID(CELL("filename",$A$1),FIND("]",CELL("filename",$A$1))+1,99)&amp;"_IPK'!T:T"),0))</f>
        <v>#N/A</v>
      </c>
    </row>
    <row r="14" spans="1:65" x14ac:dyDescent="0.45">
      <c r="BE14" s="4" cm="1">
        <f t="array" aca="1" ref="BE14" ca="1">INDEX(INDIRECT("'"&amp;MID(CELL("filename",$A$1),FIND("]",CELL("filename",$A$1))+1,99)&amp;"_IPK'!F:F"), MATCH(O14,INDIRECT("'"&amp;MID(CELL("filename",$A$1),FIND("]",CELL("filename",$A$1))+1,99)&amp;"_IPK'!T:T"),0))</f>
        <v>0</v>
      </c>
      <c r="BF14">
        <f t="shared" ca="1" si="0"/>
        <v>0</v>
      </c>
      <c r="BG14" cm="1">
        <f t="array" aca="1" ref="BG14" ca="1">INDEX(INDIRECT("'"&amp;MID(CELL("filename",$A$1),FIND("]",CELL("filename",$A$1))+1,99)&amp;"_IPK'!J:J"), MATCH(O14,INDIRECT("'"&amp;MID(CELL("filename",$A$1),FIND("]",CELL("filename",$A$1))+1,99)&amp;"_IPK'!T:T"),0))</f>
        <v>0</v>
      </c>
    </row>
    <row r="15" spans="1:65" x14ac:dyDescent="0.45">
      <c r="BE15" s="4" cm="1">
        <f t="array" aca="1" ref="BE15" ca="1">INDEX(INDIRECT("'"&amp;MID(CELL("filename",$A$1),FIND("]",CELL("filename",$A$1))+1,99)&amp;"_IPK'!F:F"), MATCH(O15,INDIRECT("'"&amp;MID(CELL("filename",$A$1),FIND("]",CELL("filename",$A$1))+1,99)&amp;"_IPK'!T:T"),0))</f>
        <v>0</v>
      </c>
      <c r="BF15">
        <f t="shared" ca="1" si="0"/>
        <v>0</v>
      </c>
      <c r="BG15" cm="1">
        <f t="array" aca="1" ref="BG15" ca="1">INDEX(INDIRECT("'"&amp;MID(CELL("filename",$A$1),FIND("]",CELL("filename",$A$1))+1,99)&amp;"_IPK'!J:J"), MATCH(O15,INDIRECT("'"&amp;MID(CELL("filename",$A$1),FIND("]",CELL("filename",$A$1))+1,99)&amp;"_IPK'!T:T"),0))</f>
        <v>0</v>
      </c>
    </row>
    <row r="16" spans="1:65" x14ac:dyDescent="0.45">
      <c r="BE16" s="4" cm="1">
        <f t="array" aca="1" ref="BE16" ca="1">INDEX(INDIRECT("'"&amp;MID(CELL("filename",$A$1),FIND("]",CELL("filename",$A$1))+1,99)&amp;"_IPK'!F:F"), MATCH(O16,INDIRECT("'"&amp;MID(CELL("filename",$A$1),FIND("]",CELL("filename",$A$1))+1,99)&amp;"_IPK'!T:T"),0))</f>
        <v>0</v>
      </c>
      <c r="BF16">
        <f t="shared" ca="1" si="0"/>
        <v>0</v>
      </c>
      <c r="BG16" cm="1">
        <f t="array" aca="1" ref="BG16" ca="1">INDEX(INDIRECT("'"&amp;MID(CELL("filename",$A$1),FIND("]",CELL("filename",$A$1))+1,99)&amp;"_IPK'!J:J"), MATCH(O16,INDIRECT("'"&amp;MID(CELL("filename",$A$1),FIND("]",CELL("filename",$A$1))+1,99)&amp;"_IPK'!T:T"),0))</f>
        <v>0</v>
      </c>
    </row>
    <row r="17" spans="57:59" x14ac:dyDescent="0.45">
      <c r="BE17" s="4" cm="1">
        <f t="array" aca="1" ref="BE17" ca="1">INDEX(INDIRECT("'"&amp;MID(CELL("filename",$A$1),FIND("]",CELL("filename",$A$1))+1,99)&amp;"_IPK'!F:F"), MATCH(O17,INDIRECT("'"&amp;MID(CELL("filename",$A$1),FIND("]",CELL("filename",$A$1))+1,99)&amp;"_IPK'!T:T"),0))</f>
        <v>0</v>
      </c>
      <c r="BF17">
        <f t="shared" ca="1" si="0"/>
        <v>0</v>
      </c>
      <c r="BG17" cm="1">
        <f t="array" aca="1" ref="BG17" ca="1">INDEX(INDIRECT("'"&amp;MID(CELL("filename",$A$1),FIND("]",CELL("filename",$A$1))+1,99)&amp;"_IPK'!J:J"), MATCH(O17,INDIRECT("'"&amp;MID(CELL("filename",$A$1),FIND("]",CELL("filename",$A$1))+1,99)&amp;"_IPK'!T:T"),0))</f>
        <v>0</v>
      </c>
    </row>
    <row r="18" spans="57:59" x14ac:dyDescent="0.45">
      <c r="BE18" s="4" cm="1">
        <f t="array" aca="1" ref="BE18" ca="1">INDEX(INDIRECT("'"&amp;MID(CELL("filename",$A$1),FIND("]",CELL("filename",$A$1))+1,99)&amp;"_IPK'!F:F"), MATCH(O18,INDIRECT("'"&amp;MID(CELL("filename",$A$1),FIND("]",CELL("filename",$A$1))+1,99)&amp;"_IPK'!T:T"),0))</f>
        <v>0</v>
      </c>
      <c r="BF18">
        <f t="shared" ca="1" si="0"/>
        <v>0</v>
      </c>
      <c r="BG18" cm="1">
        <f t="array" aca="1" ref="BG18" ca="1">INDEX(INDIRECT("'"&amp;MID(CELL("filename",$A$1),FIND("]",CELL("filename",$A$1))+1,99)&amp;"_IPK'!J:J"), MATCH(O18,INDIRECT("'"&amp;MID(CELL("filename",$A$1),FIND("]",CELL("filename",$A$1))+1,99)&amp;"_IPK'!T:T"),0))</f>
        <v>0</v>
      </c>
    </row>
    <row r="19" spans="57:59" x14ac:dyDescent="0.45">
      <c r="BE19" s="4" cm="1">
        <f t="array" aca="1" ref="BE19" ca="1">INDEX(INDIRECT("'"&amp;MID(CELL("filename",$A$1),FIND("]",CELL("filename",$A$1))+1,99)&amp;"_IPK'!F:F"), MATCH(O19,INDIRECT("'"&amp;MID(CELL("filename",$A$1),FIND("]",CELL("filename",$A$1))+1,99)&amp;"_IPK'!T:T"),0))</f>
        <v>0</v>
      </c>
      <c r="BF19">
        <f t="shared" ca="1" si="0"/>
        <v>0</v>
      </c>
      <c r="BG19" cm="1">
        <f t="array" aca="1" ref="BG19" ca="1">INDEX(INDIRECT("'"&amp;MID(CELL("filename",$A$1),FIND("]",CELL("filename",$A$1))+1,99)&amp;"_IPK'!J:J"), MATCH(O19,INDIRECT("'"&amp;MID(CELL("filename",$A$1),FIND("]",CELL("filename",$A$1))+1,99)&amp;"_IPK'!T:T"),0))</f>
        <v>0</v>
      </c>
    </row>
    <row r="20" spans="57:59" x14ac:dyDescent="0.45">
      <c r="BE20" s="4" cm="1">
        <f t="array" aca="1" ref="BE20" ca="1">INDEX(INDIRECT("'"&amp;MID(CELL("filename",$A$1),FIND("]",CELL("filename",$A$1))+1,99)&amp;"_IPK'!F:F"), MATCH(O20,INDIRECT("'"&amp;MID(CELL("filename",$A$1),FIND("]",CELL("filename",$A$1))+1,99)&amp;"_IPK'!T:T"),0))</f>
        <v>0</v>
      </c>
      <c r="BF20">
        <f t="shared" ca="1" si="0"/>
        <v>0</v>
      </c>
      <c r="BG20" cm="1">
        <f t="array" aca="1" ref="BG20" ca="1">INDEX(INDIRECT("'"&amp;MID(CELL("filename",$A$1),FIND("]",CELL("filename",$A$1))+1,99)&amp;"_IPK'!J:J"), MATCH(O20,INDIRECT("'"&amp;MID(CELL("filename",$A$1),FIND("]",CELL("filename",$A$1))+1,99)&amp;"_IPK'!T:T"),0))</f>
        <v>0</v>
      </c>
    </row>
    <row r="21" spans="57:59" x14ac:dyDescent="0.45">
      <c r="BE21" s="4" cm="1">
        <f t="array" aca="1" ref="BE21" ca="1">INDEX(INDIRECT("'"&amp;MID(CELL("filename",$A$1),FIND("]",CELL("filename",$A$1))+1,99)&amp;"_IPK'!F:F"), MATCH(O21,INDIRECT("'"&amp;MID(CELL("filename",$A$1),FIND("]",CELL("filename",$A$1))+1,99)&amp;"_IPK'!T:T"),0))</f>
        <v>0</v>
      </c>
      <c r="BF21">
        <f t="shared" ca="1" si="0"/>
        <v>0</v>
      </c>
      <c r="BG21" cm="1">
        <f t="array" aca="1" ref="BG21" ca="1">INDEX(INDIRECT("'"&amp;MID(CELL("filename",$A$1),FIND("]",CELL("filename",$A$1))+1,99)&amp;"_IPK'!J:J"), MATCH(O21,INDIRECT("'"&amp;MID(CELL("filename",$A$1),FIND("]",CELL("filename",$A$1))+1,99)&amp;"_IPK'!T:T"),0))</f>
        <v>0</v>
      </c>
    </row>
    <row r="22" spans="57:59" x14ac:dyDescent="0.45">
      <c r="BE22" s="4" cm="1">
        <f t="array" aca="1" ref="BE22" ca="1">INDEX(INDIRECT("'"&amp;MID(CELL("filename",$A$1),FIND("]",CELL("filename",$A$1))+1,99)&amp;"_IPK'!F:F"), MATCH(O22,INDIRECT("'"&amp;MID(CELL("filename",$A$1),FIND("]",CELL("filename",$A$1))+1,99)&amp;"_IPK'!T:T"),0))</f>
        <v>0</v>
      </c>
      <c r="BF22">
        <f t="shared" ca="1" si="0"/>
        <v>0</v>
      </c>
      <c r="BG22" cm="1">
        <f t="array" aca="1" ref="BG22" ca="1">INDEX(INDIRECT("'"&amp;MID(CELL("filename",$A$1),FIND("]",CELL("filename",$A$1))+1,99)&amp;"_IPK'!J:J"), MATCH(O22,INDIRECT("'"&amp;MID(CELL("filename",$A$1),FIND("]",CELL("filename",$A$1))+1,99)&amp;"_IPK'!T:T"),0))</f>
        <v>0</v>
      </c>
    </row>
    <row r="23" spans="57:59" x14ac:dyDescent="0.45">
      <c r="BE23" s="4" cm="1">
        <f t="array" aca="1" ref="BE23" ca="1">INDEX(INDIRECT("'"&amp;MID(CELL("filename",$A$1),FIND("]",CELL("filename",$A$1))+1,99)&amp;"_IPK'!F:F"), MATCH(O23,INDIRECT("'"&amp;MID(CELL("filename",$A$1),FIND("]",CELL("filename",$A$1))+1,99)&amp;"_IPK'!T:T"),0))</f>
        <v>0</v>
      </c>
      <c r="BF23">
        <f t="shared" ca="1" si="0"/>
        <v>0</v>
      </c>
      <c r="BG23" cm="1">
        <f t="array" aca="1" ref="BG23" ca="1">INDEX(INDIRECT("'"&amp;MID(CELL("filename",$A$1),FIND("]",CELL("filename",$A$1))+1,99)&amp;"_IPK'!J:J"), MATCH(O23,INDIRECT("'"&amp;MID(CELL("filename",$A$1),FIND("]",CELL("filename",$A$1))+1,99)&amp;"_IPK'!T:T"),0))</f>
        <v>0</v>
      </c>
    </row>
    <row r="24" spans="57:59" x14ac:dyDescent="0.45">
      <c r="BE24" s="4" cm="1">
        <f t="array" aca="1" ref="BE24" ca="1">INDEX(INDIRECT("'"&amp;MID(CELL("filename",$A$1),FIND("]",CELL("filename",$A$1))+1,99)&amp;"_IPK'!F:F"), MATCH(O24,INDIRECT("'"&amp;MID(CELL("filename",$A$1),FIND("]",CELL("filename",$A$1))+1,99)&amp;"_IPK'!T:T"),0))</f>
        <v>0</v>
      </c>
      <c r="BF24">
        <f t="shared" ca="1" si="0"/>
        <v>0</v>
      </c>
      <c r="BG24" cm="1">
        <f t="array" aca="1" ref="BG24" ca="1">INDEX(INDIRECT("'"&amp;MID(CELL("filename",$A$1),FIND("]",CELL("filename",$A$1))+1,99)&amp;"_IPK'!J:J"), MATCH(O24,INDIRECT("'"&amp;MID(CELL("filename",$A$1),FIND("]",CELL("filename",$A$1))+1,99)&amp;"_IPK'!T:T"),0))</f>
        <v>0</v>
      </c>
    </row>
    <row r="25" spans="57:59" x14ac:dyDescent="0.45">
      <c r="BE25" s="4" cm="1">
        <f t="array" aca="1" ref="BE25" ca="1">INDEX(INDIRECT("'"&amp;MID(CELL("filename",$A$1),FIND("]",CELL("filename",$A$1))+1,99)&amp;"_IPK'!F:F"), MATCH(O25,INDIRECT("'"&amp;MID(CELL("filename",$A$1),FIND("]",CELL("filename",$A$1))+1,99)&amp;"_IPK'!T:T"),0))</f>
        <v>0</v>
      </c>
      <c r="BF25">
        <f t="shared" ca="1" si="0"/>
        <v>0</v>
      </c>
      <c r="BG25" cm="1">
        <f t="array" aca="1" ref="BG25" ca="1">INDEX(INDIRECT("'"&amp;MID(CELL("filename",$A$1),FIND("]",CELL("filename",$A$1))+1,99)&amp;"_IPK'!J:J"), MATCH(O25,INDIRECT("'"&amp;MID(CELL("filename",$A$1),FIND("]",CELL("filename",$A$1))+1,99)&amp;"_IPK'!T:T"),0))</f>
        <v>0</v>
      </c>
    </row>
    <row r="26" spans="57:59" x14ac:dyDescent="0.45">
      <c r="BE26" s="4" cm="1">
        <f t="array" aca="1" ref="BE26" ca="1">INDEX(INDIRECT("'"&amp;MID(CELL("filename",$A$1),FIND("]",CELL("filename",$A$1))+1,99)&amp;"_IPK'!F:F"), MATCH(O26,INDIRECT("'"&amp;MID(CELL("filename",$A$1),FIND("]",CELL("filename",$A$1))+1,99)&amp;"_IPK'!T:T"),0))</f>
        <v>0</v>
      </c>
      <c r="BF26">
        <f t="shared" ca="1" si="0"/>
        <v>0</v>
      </c>
      <c r="BG26" cm="1">
        <f t="array" aca="1" ref="BG26" ca="1">INDEX(INDIRECT("'"&amp;MID(CELL("filename",$A$1),FIND("]",CELL("filename",$A$1))+1,99)&amp;"_IPK'!J:J"), MATCH(O26,INDIRECT("'"&amp;MID(CELL("filename",$A$1),FIND("]",CELL("filename",$A$1))+1,99)&amp;"_IPK'!T:T"),0))</f>
        <v>0</v>
      </c>
    </row>
    <row r="27" spans="57:59" x14ac:dyDescent="0.45">
      <c r="BE27" s="4" cm="1">
        <f t="array" aca="1" ref="BE27" ca="1">INDEX(INDIRECT("'"&amp;MID(CELL("filename",$A$1),FIND("]",CELL("filename",$A$1))+1,99)&amp;"_IPK'!F:F"), MATCH(O27,INDIRECT("'"&amp;MID(CELL("filename",$A$1),FIND("]",CELL("filename",$A$1))+1,99)&amp;"_IPK'!T:T"),0))</f>
        <v>0</v>
      </c>
      <c r="BF27">
        <f t="shared" ca="1" si="0"/>
        <v>0</v>
      </c>
      <c r="BG27" cm="1">
        <f t="array" aca="1" ref="BG27" ca="1">INDEX(INDIRECT("'"&amp;MID(CELL("filename",$A$1),FIND("]",CELL("filename",$A$1))+1,99)&amp;"_IPK'!J:J"), MATCH(O27,INDIRECT("'"&amp;MID(CELL("filename",$A$1),FIND("]",CELL("filename",$A$1))+1,99)&amp;"_IPK'!T:T"),0))</f>
        <v>0</v>
      </c>
    </row>
    <row r="28" spans="57:59" x14ac:dyDescent="0.45">
      <c r="BE28" s="4" cm="1">
        <f t="array" aca="1" ref="BE28" ca="1">INDEX(INDIRECT("'"&amp;MID(CELL("filename",$A$1),FIND("]",CELL("filename",$A$1))+1,99)&amp;"_IPK'!F:F"), MATCH(O28,INDIRECT("'"&amp;MID(CELL("filename",$A$1),FIND("]",CELL("filename",$A$1))+1,99)&amp;"_IPK'!T:T"),0))</f>
        <v>0</v>
      </c>
      <c r="BF28">
        <f t="shared" ca="1" si="0"/>
        <v>0</v>
      </c>
      <c r="BG28" cm="1">
        <f t="array" aca="1" ref="BG28" ca="1">INDEX(INDIRECT("'"&amp;MID(CELL("filename",$A$1),FIND("]",CELL("filename",$A$1))+1,99)&amp;"_IPK'!J:J"), MATCH(O28,INDIRECT("'"&amp;MID(CELL("filename",$A$1),FIND("]",CELL("filename",$A$1))+1,99)&amp;"_IPK'!T:T"),0))</f>
        <v>0</v>
      </c>
    </row>
    <row r="29" spans="57:59" x14ac:dyDescent="0.45">
      <c r="BE29" s="4" cm="1">
        <f t="array" aca="1" ref="BE29" ca="1">INDEX(INDIRECT("'"&amp;MID(CELL("filename",$A$1),FIND("]",CELL("filename",$A$1))+1,99)&amp;"_IPK'!F:F"), MATCH(O29,INDIRECT("'"&amp;MID(CELL("filename",$A$1),FIND("]",CELL("filename",$A$1))+1,99)&amp;"_IPK'!T:T"),0))</f>
        <v>0</v>
      </c>
      <c r="BF29">
        <f t="shared" ca="1" si="0"/>
        <v>0</v>
      </c>
      <c r="BG29" cm="1">
        <f t="array" aca="1" ref="BG29" ca="1">INDEX(INDIRECT("'"&amp;MID(CELL("filename",$A$1),FIND("]",CELL("filename",$A$1))+1,99)&amp;"_IPK'!J:J"), MATCH(O29,INDIRECT("'"&amp;MID(CELL("filename",$A$1),FIND("]",CELL("filename",$A$1))+1,99)&amp;"_IPK'!T:T"),0))</f>
        <v>0</v>
      </c>
    </row>
    <row r="30" spans="57:59" x14ac:dyDescent="0.45">
      <c r="BE30" s="4" cm="1">
        <f t="array" aca="1" ref="BE30" ca="1">INDEX(INDIRECT("'"&amp;MID(CELL("filename",$A$1),FIND("]",CELL("filename",$A$1))+1,99)&amp;"_IPK'!F:F"), MATCH(O30,INDIRECT("'"&amp;MID(CELL("filename",$A$1),FIND("]",CELL("filename",$A$1))+1,99)&amp;"_IPK'!T:T"),0))</f>
        <v>0</v>
      </c>
      <c r="BF30">
        <f t="shared" ca="1" si="0"/>
        <v>0</v>
      </c>
      <c r="BG30" cm="1">
        <f t="array" aca="1" ref="BG30" ca="1">INDEX(INDIRECT("'"&amp;MID(CELL("filename",$A$1),FIND("]",CELL("filename",$A$1))+1,99)&amp;"_IPK'!J:J"), MATCH(O30,INDIRECT("'"&amp;MID(CELL("filename",$A$1),FIND("]",CELL("filename",$A$1))+1,99)&amp;"_IPK'!T:T"),0))</f>
        <v>0</v>
      </c>
    </row>
    <row r="31" spans="57:59" x14ac:dyDescent="0.45">
      <c r="BE31" s="4" cm="1">
        <f t="array" aca="1" ref="BE31" ca="1">INDEX(INDIRECT("'"&amp;MID(CELL("filename",$A$1),FIND("]",CELL("filename",$A$1))+1,99)&amp;"_IPK'!F:F"), MATCH(O31,INDIRECT("'"&amp;MID(CELL("filename",$A$1),FIND("]",CELL("filename",$A$1))+1,99)&amp;"_IPK'!T:T"),0))</f>
        <v>0</v>
      </c>
      <c r="BF31">
        <f t="shared" ca="1" si="0"/>
        <v>0</v>
      </c>
      <c r="BG31" cm="1">
        <f t="array" aca="1" ref="BG31" ca="1">INDEX(INDIRECT("'"&amp;MID(CELL("filename",$A$1),FIND("]",CELL("filename",$A$1))+1,99)&amp;"_IPK'!J:J"), MATCH(O31,INDIRECT("'"&amp;MID(CELL("filename",$A$1),FIND("]",CELL("filename",$A$1))+1,99)&amp;"_IPK'!T:T"),0))</f>
        <v>0</v>
      </c>
    </row>
    <row r="32" spans="57:59" x14ac:dyDescent="0.45">
      <c r="BE32" s="4" cm="1">
        <f t="array" aca="1" ref="BE32" ca="1">INDEX(INDIRECT("'"&amp;MID(CELL("filename",$A$1),FIND("]",CELL("filename",$A$1))+1,99)&amp;"_IPK'!F:F"), MATCH(O32,INDIRECT("'"&amp;MID(CELL("filename",$A$1),FIND("]",CELL("filename",$A$1))+1,99)&amp;"_IPK'!T:T"),0))</f>
        <v>0</v>
      </c>
      <c r="BF32">
        <f t="shared" ca="1" si="0"/>
        <v>0</v>
      </c>
      <c r="BG32" cm="1">
        <f t="array" aca="1" ref="BG32" ca="1">INDEX(INDIRECT("'"&amp;MID(CELL("filename",$A$1),FIND("]",CELL("filename",$A$1))+1,99)&amp;"_IPK'!J:J"), MATCH(O32,INDIRECT("'"&amp;MID(CELL("filename",$A$1),FIND("]",CELL("filename",$A$1))+1,99)&amp;"_IPK'!T:T"),0))</f>
        <v>0</v>
      </c>
    </row>
    <row r="33" spans="57:59" x14ac:dyDescent="0.45">
      <c r="BE33" s="4" cm="1">
        <f t="array" aca="1" ref="BE33" ca="1">INDEX(INDIRECT("'"&amp;MID(CELL("filename",$A$1),FIND("]",CELL("filename",$A$1))+1,99)&amp;"_IPK'!F:F"), MATCH(O33,INDIRECT("'"&amp;MID(CELL("filename",$A$1),FIND("]",CELL("filename",$A$1))+1,99)&amp;"_IPK'!T:T"),0))</f>
        <v>0</v>
      </c>
      <c r="BF33">
        <f t="shared" ca="1" si="0"/>
        <v>0</v>
      </c>
      <c r="BG33" cm="1">
        <f t="array" aca="1" ref="BG33" ca="1">INDEX(INDIRECT("'"&amp;MID(CELL("filename",$A$1),FIND("]",CELL("filename",$A$1))+1,99)&amp;"_IPK'!J:J"), MATCH(O33,INDIRECT("'"&amp;MID(CELL("filename",$A$1),FIND("]",CELL("filename",$A$1))+1,99)&amp;"_IPK'!T:T"),0))</f>
        <v>0</v>
      </c>
    </row>
    <row r="34" spans="57:59" x14ac:dyDescent="0.45">
      <c r="BE34" s="4" cm="1">
        <f t="array" aca="1" ref="BE34" ca="1">INDEX(INDIRECT("'"&amp;MID(CELL("filename",$A$1),FIND("]",CELL("filename",$A$1))+1,99)&amp;"_IPK'!F:F"), MATCH(O34,INDIRECT("'"&amp;MID(CELL("filename",$A$1),FIND("]",CELL("filename",$A$1))+1,99)&amp;"_IPK'!T:T"),0))</f>
        <v>0</v>
      </c>
      <c r="BF34">
        <f t="shared" ca="1" si="0"/>
        <v>0</v>
      </c>
      <c r="BG34" cm="1">
        <f t="array" aca="1" ref="BG34" ca="1">INDEX(INDIRECT("'"&amp;MID(CELL("filename",$A$1),FIND("]",CELL("filename",$A$1))+1,99)&amp;"_IPK'!J:J"), MATCH(O34,INDIRECT("'"&amp;MID(CELL("filename",$A$1),FIND("]",CELL("filename",$A$1))+1,99)&amp;"_IPK'!T:T"),0))</f>
        <v>0</v>
      </c>
    </row>
    <row r="35" spans="57:59" x14ac:dyDescent="0.45">
      <c r="BE35" s="4" cm="1">
        <f t="array" aca="1" ref="BE35" ca="1">INDEX(INDIRECT("'"&amp;MID(CELL("filename",$A$1),FIND("]",CELL("filename",$A$1))+1,99)&amp;"_IPK'!F:F"), MATCH(O35,INDIRECT("'"&amp;MID(CELL("filename",$A$1),FIND("]",CELL("filename",$A$1))+1,99)&amp;"_IPK'!T:T"),0))</f>
        <v>0</v>
      </c>
      <c r="BF35">
        <f t="shared" ca="1" si="0"/>
        <v>0</v>
      </c>
      <c r="BG35" cm="1">
        <f t="array" aca="1" ref="BG35" ca="1">INDEX(INDIRECT("'"&amp;MID(CELL("filename",$A$1),FIND("]",CELL("filename",$A$1))+1,99)&amp;"_IPK'!J:J"), MATCH(O35,INDIRECT("'"&amp;MID(CELL("filename",$A$1),FIND("]",CELL("filename",$A$1))+1,99)&amp;"_IPK'!T:T"),0))</f>
        <v>0</v>
      </c>
    </row>
    <row r="36" spans="57:59" x14ac:dyDescent="0.45">
      <c r="BE36" s="4" cm="1">
        <f t="array" aca="1" ref="BE36" ca="1">INDEX(INDIRECT("'"&amp;MID(CELL("filename",$A$1),FIND("]",CELL("filename",$A$1))+1,99)&amp;"_IPK'!F:F"), MATCH(O36,INDIRECT("'"&amp;MID(CELL("filename",$A$1),FIND("]",CELL("filename",$A$1))+1,99)&amp;"_IPK'!T:T"),0))</f>
        <v>0</v>
      </c>
      <c r="BF36">
        <f t="shared" ca="1" si="0"/>
        <v>0</v>
      </c>
      <c r="BG36" cm="1">
        <f t="array" aca="1" ref="BG36" ca="1">INDEX(INDIRECT("'"&amp;MID(CELL("filename",$A$1),FIND("]",CELL("filename",$A$1))+1,99)&amp;"_IPK'!J:J"), MATCH(O36,INDIRECT("'"&amp;MID(CELL("filename",$A$1),FIND("]",CELL("filename",$A$1))+1,99)&amp;"_IPK'!T:T"),0))</f>
        <v>0</v>
      </c>
    </row>
    <row r="37" spans="57:59" x14ac:dyDescent="0.45">
      <c r="BE37" s="4" cm="1">
        <f t="array" aca="1" ref="BE37" ca="1">INDEX(INDIRECT("'"&amp;MID(CELL("filename",$A$1),FIND("]",CELL("filename",$A$1))+1,99)&amp;"_IPK'!F:F"), MATCH(O37,INDIRECT("'"&amp;MID(CELL("filename",$A$1),FIND("]",CELL("filename",$A$1))+1,99)&amp;"_IPK'!T:T"),0))</f>
        <v>0</v>
      </c>
      <c r="BF37">
        <f t="shared" ca="1" si="0"/>
        <v>0</v>
      </c>
      <c r="BG37" cm="1">
        <f t="array" aca="1" ref="BG37" ca="1">INDEX(INDIRECT("'"&amp;MID(CELL("filename",$A$1),FIND("]",CELL("filename",$A$1))+1,99)&amp;"_IPK'!J:J"), MATCH(O37,INDIRECT("'"&amp;MID(CELL("filename",$A$1),FIND("]",CELL("filename",$A$1))+1,99)&amp;"_IPK'!T:T"),0))</f>
        <v>0</v>
      </c>
    </row>
    <row r="38" spans="57:59" x14ac:dyDescent="0.45">
      <c r="BE38" s="4" cm="1">
        <f t="array" aca="1" ref="BE38" ca="1">INDEX(INDIRECT("'"&amp;MID(CELL("filename",$A$1),FIND("]",CELL("filename",$A$1))+1,99)&amp;"_IPK'!F:F"), MATCH(O38,INDIRECT("'"&amp;MID(CELL("filename",$A$1),FIND("]",CELL("filename",$A$1))+1,99)&amp;"_IPK'!T:T"),0))</f>
        <v>0</v>
      </c>
      <c r="BF38">
        <f t="shared" ca="1" si="0"/>
        <v>0</v>
      </c>
      <c r="BG38" cm="1">
        <f t="array" aca="1" ref="BG38" ca="1">INDEX(INDIRECT("'"&amp;MID(CELL("filename",$A$1),FIND("]",CELL("filename",$A$1))+1,99)&amp;"_IPK'!J:J"), MATCH(O38,INDIRECT("'"&amp;MID(CELL("filename",$A$1),FIND("]",CELL("filename",$A$1))+1,99)&amp;"_IPK'!T:T"),0))</f>
        <v>0</v>
      </c>
    </row>
    <row r="39" spans="57:59" x14ac:dyDescent="0.45">
      <c r="BE39" s="4" cm="1">
        <f t="array" aca="1" ref="BE39" ca="1">INDEX(INDIRECT("'"&amp;MID(CELL("filename",$A$1),FIND("]",CELL("filename",$A$1))+1,99)&amp;"_IPK'!F:F"), MATCH(O39,INDIRECT("'"&amp;MID(CELL("filename",$A$1),FIND("]",CELL("filename",$A$1))+1,99)&amp;"_IPK'!T:T"),0))</f>
        <v>0</v>
      </c>
      <c r="BF39">
        <f t="shared" ca="1" si="0"/>
        <v>0</v>
      </c>
      <c r="BG39" cm="1">
        <f t="array" aca="1" ref="BG39" ca="1">INDEX(INDIRECT("'"&amp;MID(CELL("filename",$A$1),FIND("]",CELL("filename",$A$1))+1,99)&amp;"_IPK'!J:J"), MATCH(O39,INDIRECT("'"&amp;MID(CELL("filename",$A$1),FIND("]",CELL("filename",$A$1))+1,99)&amp;"_IPK'!T:T"),0))</f>
        <v>0</v>
      </c>
    </row>
    <row r="40" spans="57:59" x14ac:dyDescent="0.45">
      <c r="BE40" s="4" cm="1">
        <f t="array" aca="1" ref="BE40" ca="1">INDEX(INDIRECT("'"&amp;MID(CELL("filename",$A$1),FIND("]",CELL("filename",$A$1))+1,99)&amp;"_IPK'!F:F"), MATCH(O40,INDIRECT("'"&amp;MID(CELL("filename",$A$1),FIND("]",CELL("filename",$A$1))+1,99)&amp;"_IPK'!T:T"),0))</f>
        <v>0</v>
      </c>
      <c r="BF40">
        <f t="shared" ca="1" si="0"/>
        <v>0</v>
      </c>
      <c r="BG40" cm="1">
        <f t="array" aca="1" ref="BG40" ca="1">INDEX(INDIRECT("'"&amp;MID(CELL("filename",$A$1),FIND("]",CELL("filename",$A$1))+1,99)&amp;"_IPK'!J:J"), MATCH(O40,INDIRECT("'"&amp;MID(CELL("filename",$A$1),FIND("]",CELL("filename",$A$1))+1,99)&amp;"_IPK'!T:T"),0))</f>
        <v>0</v>
      </c>
    </row>
    <row r="41" spans="57:59" x14ac:dyDescent="0.45">
      <c r="BE41" s="4" cm="1">
        <f t="array" aca="1" ref="BE41" ca="1">INDEX(INDIRECT("'"&amp;MID(CELL("filename",$A$1),FIND("]",CELL("filename",$A$1))+1,99)&amp;"_IPK'!F:F"), MATCH(O41,INDIRECT("'"&amp;MID(CELL("filename",$A$1),FIND("]",CELL("filename",$A$1))+1,99)&amp;"_IPK'!T:T"),0))</f>
        <v>0</v>
      </c>
      <c r="BF41">
        <f t="shared" ca="1" si="0"/>
        <v>0</v>
      </c>
      <c r="BG41" cm="1">
        <f t="array" aca="1" ref="BG41" ca="1">INDEX(INDIRECT("'"&amp;MID(CELL("filename",$A$1),FIND("]",CELL("filename",$A$1))+1,99)&amp;"_IPK'!J:J"), MATCH(O41,INDIRECT("'"&amp;MID(CELL("filename",$A$1),FIND("]",CELL("filename",$A$1))+1,99)&amp;"_IPK'!T:T"),0))</f>
        <v>0</v>
      </c>
    </row>
    <row r="42" spans="57:59" x14ac:dyDescent="0.45">
      <c r="BE42" s="4" cm="1">
        <f t="array" aca="1" ref="BE42" ca="1">INDEX(INDIRECT("'"&amp;MID(CELL("filename",$A$1),FIND("]",CELL("filename",$A$1))+1,99)&amp;"_IPK'!F:F"), MATCH(O42,INDIRECT("'"&amp;MID(CELL("filename",$A$1),FIND("]",CELL("filename",$A$1))+1,99)&amp;"_IPK'!T:T"),0))</f>
        <v>0</v>
      </c>
      <c r="BF42">
        <f t="shared" ca="1" si="0"/>
        <v>0</v>
      </c>
      <c r="BG42" cm="1">
        <f t="array" aca="1" ref="BG42" ca="1">INDEX(INDIRECT("'"&amp;MID(CELL("filename",$A$1),FIND("]",CELL("filename",$A$1))+1,99)&amp;"_IPK'!J:J"), MATCH(O42,INDIRECT("'"&amp;MID(CELL("filename",$A$1),FIND("]",CELL("filename",$A$1))+1,99)&amp;"_IPK'!T:T"),0))</f>
        <v>0</v>
      </c>
    </row>
    <row r="43" spans="57:59" x14ac:dyDescent="0.45">
      <c r="BE43" s="4" cm="1">
        <f t="array" aca="1" ref="BE43" ca="1">INDEX(INDIRECT("'"&amp;MID(CELL("filename",$A$1),FIND("]",CELL("filename",$A$1))+1,99)&amp;"_IPK'!F:F"), MATCH(O43,INDIRECT("'"&amp;MID(CELL("filename",$A$1),FIND("]",CELL("filename",$A$1))+1,99)&amp;"_IPK'!T:T"),0))</f>
        <v>0</v>
      </c>
      <c r="BF43">
        <f t="shared" ca="1" si="0"/>
        <v>0</v>
      </c>
      <c r="BG43" cm="1">
        <f t="array" aca="1" ref="BG43" ca="1">INDEX(INDIRECT("'"&amp;MID(CELL("filename",$A$1),FIND("]",CELL("filename",$A$1))+1,99)&amp;"_IPK'!J:J"), MATCH(O43,INDIRECT("'"&amp;MID(CELL("filename",$A$1),FIND("]",CELL("filename",$A$1))+1,99)&amp;"_IPK'!T:T"),0))</f>
        <v>0</v>
      </c>
    </row>
    <row r="44" spans="57:59" x14ac:dyDescent="0.45">
      <c r="BE44" s="4" cm="1">
        <f t="array" aca="1" ref="BE44" ca="1">INDEX(INDIRECT("'"&amp;MID(CELL("filename",$A$1),FIND("]",CELL("filename",$A$1))+1,99)&amp;"_IPK'!F:F"), MATCH(O44,INDIRECT("'"&amp;MID(CELL("filename",$A$1),FIND("]",CELL("filename",$A$1))+1,99)&amp;"_IPK'!T:T"),0))</f>
        <v>0</v>
      </c>
      <c r="BF44">
        <f t="shared" ca="1" si="0"/>
        <v>0</v>
      </c>
      <c r="BG44" cm="1">
        <f t="array" aca="1" ref="BG44" ca="1">INDEX(INDIRECT("'"&amp;MID(CELL("filename",$A$1),FIND("]",CELL("filename",$A$1))+1,99)&amp;"_IPK'!J:J"), MATCH(O44,INDIRECT("'"&amp;MID(CELL("filename",$A$1),FIND("]",CELL("filename",$A$1))+1,99)&amp;"_IPK'!T:T"),0))</f>
        <v>0</v>
      </c>
    </row>
    <row r="45" spans="57:59" x14ac:dyDescent="0.45">
      <c r="BE45" s="4" cm="1">
        <f t="array" aca="1" ref="BE45" ca="1">INDEX(INDIRECT("'"&amp;MID(CELL("filename",$A$1),FIND("]",CELL("filename",$A$1))+1,99)&amp;"_IPK'!F:F"), MATCH(O45,INDIRECT("'"&amp;MID(CELL("filename",$A$1),FIND("]",CELL("filename",$A$1))+1,99)&amp;"_IPK'!T:T"),0))</f>
        <v>0</v>
      </c>
      <c r="BF45">
        <f t="shared" ca="1" si="0"/>
        <v>0</v>
      </c>
      <c r="BG45" cm="1">
        <f t="array" aca="1" ref="BG45" ca="1">INDEX(INDIRECT("'"&amp;MID(CELL("filename",$A$1),FIND("]",CELL("filename",$A$1))+1,99)&amp;"_IPK'!J:J"), MATCH(O45,INDIRECT("'"&amp;MID(CELL("filename",$A$1),FIND("]",CELL("filename",$A$1))+1,99)&amp;"_IPK'!T:T"),0))</f>
        <v>0</v>
      </c>
    </row>
    <row r="46" spans="57:59" x14ac:dyDescent="0.45">
      <c r="BE46" s="4" cm="1">
        <f t="array" aca="1" ref="BE46" ca="1">INDEX(INDIRECT("'"&amp;MID(CELL("filename",$A$1),FIND("]",CELL("filename",$A$1))+1,99)&amp;"_IPK'!F:F"), MATCH(O46,INDIRECT("'"&amp;MID(CELL("filename",$A$1),FIND("]",CELL("filename",$A$1))+1,99)&amp;"_IPK'!T:T"),0))</f>
        <v>0</v>
      </c>
      <c r="BF46">
        <f t="shared" ca="1" si="0"/>
        <v>0</v>
      </c>
      <c r="BG46" cm="1">
        <f t="array" aca="1" ref="BG46" ca="1">INDEX(INDIRECT("'"&amp;MID(CELL("filename",$A$1),FIND("]",CELL("filename",$A$1))+1,99)&amp;"_IPK'!J:J"), MATCH(O46,INDIRECT("'"&amp;MID(CELL("filename",$A$1),FIND("]",CELL("filename",$A$1))+1,99)&amp;"_IPK'!T:T"),0))</f>
        <v>0</v>
      </c>
    </row>
    <row r="47" spans="57:59" x14ac:dyDescent="0.45">
      <c r="BE47" s="4" cm="1">
        <f t="array" aca="1" ref="BE47" ca="1">INDEX(INDIRECT("'"&amp;MID(CELL("filename",$A$1),FIND("]",CELL("filename",$A$1))+1,99)&amp;"_IPK'!F:F"), MATCH(O47,INDIRECT("'"&amp;MID(CELL("filename",$A$1),FIND("]",CELL("filename",$A$1))+1,99)&amp;"_IPK'!T:T"),0))</f>
        <v>0</v>
      </c>
      <c r="BF47">
        <f t="shared" ca="1" si="0"/>
        <v>0</v>
      </c>
      <c r="BG47" cm="1">
        <f t="array" aca="1" ref="BG47" ca="1">INDEX(INDIRECT("'"&amp;MID(CELL("filename",$A$1),FIND("]",CELL("filename",$A$1))+1,99)&amp;"_IPK'!J:J"), MATCH(O47,INDIRECT("'"&amp;MID(CELL("filename",$A$1),FIND("]",CELL("filename",$A$1))+1,99)&amp;"_IPK'!T:T"),0))</f>
        <v>0</v>
      </c>
    </row>
    <row r="48" spans="57:59" x14ac:dyDescent="0.45">
      <c r="BE48" s="4" cm="1">
        <f t="array" aca="1" ref="BE48" ca="1">INDEX(INDIRECT("'"&amp;MID(CELL("filename",$A$1),FIND("]",CELL("filename",$A$1))+1,99)&amp;"_IPK'!F:F"), MATCH(O48,INDIRECT("'"&amp;MID(CELL("filename",$A$1),FIND("]",CELL("filename",$A$1))+1,99)&amp;"_IPK'!T:T"),0))</f>
        <v>0</v>
      </c>
      <c r="BF48">
        <f t="shared" ca="1" si="0"/>
        <v>0</v>
      </c>
      <c r="BG48" cm="1">
        <f t="array" aca="1" ref="BG48" ca="1">INDEX(INDIRECT("'"&amp;MID(CELL("filename",$A$1),FIND("]",CELL("filename",$A$1))+1,99)&amp;"_IPK'!J:J"), MATCH(O48,INDIRECT("'"&amp;MID(CELL("filename",$A$1),FIND("]",CELL("filename",$A$1))+1,99)&amp;"_IPK'!T:T"),0))</f>
        <v>0</v>
      </c>
    </row>
    <row r="49" spans="57:59" x14ac:dyDescent="0.45">
      <c r="BE49" s="4" cm="1">
        <f t="array" aca="1" ref="BE49" ca="1">INDEX(INDIRECT("'"&amp;MID(CELL("filename",$A$1),FIND("]",CELL("filename",$A$1))+1,99)&amp;"_IPK'!F:F"), MATCH(O49,INDIRECT("'"&amp;MID(CELL("filename",$A$1),FIND("]",CELL("filename",$A$1))+1,99)&amp;"_IPK'!T:T"),0))</f>
        <v>0</v>
      </c>
      <c r="BF49">
        <f t="shared" ca="1" si="0"/>
        <v>0</v>
      </c>
      <c r="BG49" cm="1">
        <f t="array" aca="1" ref="BG49" ca="1">INDEX(INDIRECT("'"&amp;MID(CELL("filename",$A$1),FIND("]",CELL("filename",$A$1))+1,99)&amp;"_IPK'!J:J"), MATCH(O49,INDIRECT("'"&amp;MID(CELL("filename",$A$1),FIND("]",CELL("filename",$A$1))+1,99)&amp;"_IPK'!T:T"),0))</f>
        <v>0</v>
      </c>
    </row>
    <row r="50" spans="57:59" x14ac:dyDescent="0.45">
      <c r="BE50" s="4" cm="1">
        <f t="array" aca="1" ref="BE50" ca="1">INDEX(INDIRECT("'"&amp;MID(CELL("filename",$A$1),FIND("]",CELL("filename",$A$1))+1,99)&amp;"_IPK'!F:F"), MATCH(O50,INDIRECT("'"&amp;MID(CELL("filename",$A$1),FIND("]",CELL("filename",$A$1))+1,99)&amp;"_IPK'!T:T"),0))</f>
        <v>0</v>
      </c>
      <c r="BF50">
        <f t="shared" ca="1" si="0"/>
        <v>0</v>
      </c>
      <c r="BG50" cm="1">
        <f t="array" aca="1" ref="BG50" ca="1">INDEX(INDIRECT("'"&amp;MID(CELL("filename",$A$1),FIND("]",CELL("filename",$A$1))+1,99)&amp;"_IPK'!J:J"), MATCH(O50,INDIRECT("'"&amp;MID(CELL("filename",$A$1),FIND("]",CELL("filename",$A$1))+1,99)&amp;"_IPK'!T:T"),0))</f>
        <v>0</v>
      </c>
    </row>
    <row r="51" spans="57:59" x14ac:dyDescent="0.45">
      <c r="BE51" s="4" cm="1">
        <f t="array" aca="1" ref="BE51" ca="1">INDEX(INDIRECT("'"&amp;MID(CELL("filename",$A$1),FIND("]",CELL("filename",$A$1))+1,99)&amp;"_IPK'!F:F"), MATCH(O51,INDIRECT("'"&amp;MID(CELL("filename",$A$1),FIND("]",CELL("filename",$A$1))+1,99)&amp;"_IPK'!T:T"),0))</f>
        <v>0</v>
      </c>
      <c r="BF51">
        <f t="shared" ca="1" si="0"/>
        <v>0</v>
      </c>
      <c r="BG51" cm="1">
        <f t="array" aca="1" ref="BG51" ca="1">INDEX(INDIRECT("'"&amp;MID(CELL("filename",$A$1),FIND("]",CELL("filename",$A$1))+1,99)&amp;"_IPK'!J:J"), MATCH(O51,INDIRECT("'"&amp;MID(CELL("filename",$A$1),FIND("]",CELL("filename",$A$1))+1,99)&amp;"_IPK'!T:T"),0))</f>
        <v>0</v>
      </c>
    </row>
    <row r="52" spans="57:59" x14ac:dyDescent="0.45">
      <c r="BE52" s="4" cm="1">
        <f t="array" aca="1" ref="BE52" ca="1">INDEX(INDIRECT("'"&amp;MID(CELL("filename",$A$1),FIND("]",CELL("filename",$A$1))+1,99)&amp;"_IPK'!F:F"), MATCH(O52,INDIRECT("'"&amp;MID(CELL("filename",$A$1),FIND("]",CELL("filename",$A$1))+1,99)&amp;"_IPK'!T:T"),0))</f>
        <v>0</v>
      </c>
      <c r="BF52">
        <f t="shared" ca="1" si="0"/>
        <v>0</v>
      </c>
      <c r="BG52" cm="1">
        <f t="array" aca="1" ref="BG52" ca="1">INDEX(INDIRECT("'"&amp;MID(CELL("filename",$A$1),FIND("]",CELL("filename",$A$1))+1,99)&amp;"_IPK'!J:J"), MATCH(O52,INDIRECT("'"&amp;MID(CELL("filename",$A$1),FIND("]",CELL("filename",$A$1))+1,99)&amp;"_IPK'!T:T"),0))</f>
        <v>0</v>
      </c>
    </row>
    <row r="53" spans="57:59" x14ac:dyDescent="0.45">
      <c r="BE53" s="4" cm="1">
        <f t="array" aca="1" ref="BE53" ca="1">INDEX(INDIRECT("'"&amp;MID(CELL("filename",$A$1),FIND("]",CELL("filename",$A$1))+1,99)&amp;"_IPK'!F:F"), MATCH(O53,INDIRECT("'"&amp;MID(CELL("filename",$A$1),FIND("]",CELL("filename",$A$1))+1,99)&amp;"_IPK'!T:T"),0))</f>
        <v>0</v>
      </c>
      <c r="BF53">
        <f t="shared" ca="1" si="0"/>
        <v>0</v>
      </c>
      <c r="BG53" cm="1">
        <f t="array" aca="1" ref="BG53" ca="1">INDEX(INDIRECT("'"&amp;MID(CELL("filename",$A$1),FIND("]",CELL("filename",$A$1))+1,99)&amp;"_IPK'!J:J"), MATCH(O53,INDIRECT("'"&amp;MID(CELL("filename",$A$1),FIND("]",CELL("filename",$A$1))+1,99)&amp;"_IPK'!T:T"),0))</f>
        <v>0</v>
      </c>
    </row>
    <row r="54" spans="57:59" x14ac:dyDescent="0.45">
      <c r="BE54" s="4" cm="1">
        <f t="array" aca="1" ref="BE54" ca="1">INDEX(INDIRECT("'"&amp;MID(CELL("filename",$A$1),FIND("]",CELL("filename",$A$1))+1,99)&amp;"_IPK'!F:F"), MATCH(O54,INDIRECT("'"&amp;MID(CELL("filename",$A$1),FIND("]",CELL("filename",$A$1))+1,99)&amp;"_IPK'!T:T"),0))</f>
        <v>0</v>
      </c>
      <c r="BF54">
        <f t="shared" ca="1" si="0"/>
        <v>0</v>
      </c>
      <c r="BG54" cm="1">
        <f t="array" aca="1" ref="BG54" ca="1">INDEX(INDIRECT("'"&amp;MID(CELL("filename",$A$1),FIND("]",CELL("filename",$A$1))+1,99)&amp;"_IPK'!J:J"), MATCH(O54,INDIRECT("'"&amp;MID(CELL("filename",$A$1),FIND("]",CELL("filename",$A$1))+1,99)&amp;"_IPK'!T:T"),0))</f>
        <v>0</v>
      </c>
    </row>
    <row r="55" spans="57:59" x14ac:dyDescent="0.45">
      <c r="BE55" s="4" cm="1">
        <f t="array" aca="1" ref="BE55" ca="1">INDEX(INDIRECT("'"&amp;MID(CELL("filename",$A$1),FIND("]",CELL("filename",$A$1))+1,99)&amp;"_IPK'!F:F"), MATCH(O55,INDIRECT("'"&amp;MID(CELL("filename",$A$1),FIND("]",CELL("filename",$A$1))+1,99)&amp;"_IPK'!T:T"),0))</f>
        <v>0</v>
      </c>
      <c r="BF55">
        <f t="shared" ca="1" si="0"/>
        <v>0</v>
      </c>
      <c r="BG55" cm="1">
        <f t="array" aca="1" ref="BG55" ca="1">INDEX(INDIRECT("'"&amp;MID(CELL("filename",$A$1),FIND("]",CELL("filename",$A$1))+1,99)&amp;"_IPK'!J:J"), MATCH(O55,INDIRECT("'"&amp;MID(CELL("filename",$A$1),FIND("]",CELL("filename",$A$1))+1,99)&amp;"_IPK'!T:T"),0))</f>
        <v>0</v>
      </c>
    </row>
    <row r="56" spans="57:59" x14ac:dyDescent="0.45">
      <c r="BE56" s="4" cm="1">
        <f t="array" aca="1" ref="BE56" ca="1">INDEX(INDIRECT("'"&amp;MID(CELL("filename",$A$1),FIND("]",CELL("filename",$A$1))+1,99)&amp;"_IPK'!F:F"), MATCH(O56,INDIRECT("'"&amp;MID(CELL("filename",$A$1),FIND("]",CELL("filename",$A$1))+1,99)&amp;"_IPK'!T:T"),0))</f>
        <v>0</v>
      </c>
      <c r="BF56">
        <f t="shared" ca="1" si="0"/>
        <v>0</v>
      </c>
      <c r="BG56" cm="1">
        <f t="array" aca="1" ref="BG56" ca="1">INDEX(INDIRECT("'"&amp;MID(CELL("filename",$A$1),FIND("]",CELL("filename",$A$1))+1,99)&amp;"_IPK'!J:J"), MATCH(O56,INDIRECT("'"&amp;MID(CELL("filename",$A$1),FIND("]",CELL("filename",$A$1))+1,99)&amp;"_IPK'!T:T"),0))</f>
        <v>0</v>
      </c>
    </row>
    <row r="57" spans="57:59" x14ac:dyDescent="0.45">
      <c r="BE57" s="4" cm="1">
        <f t="array" aca="1" ref="BE57" ca="1">INDEX(INDIRECT("'"&amp;MID(CELL("filename",$A$1),FIND("]",CELL("filename",$A$1))+1,99)&amp;"_IPK'!F:F"), MATCH(O57,INDIRECT("'"&amp;MID(CELL("filename",$A$1),FIND("]",CELL("filename",$A$1))+1,99)&amp;"_IPK'!T:T"),0))</f>
        <v>0</v>
      </c>
      <c r="BF57">
        <f t="shared" ca="1" si="0"/>
        <v>0</v>
      </c>
      <c r="BG57" cm="1">
        <f t="array" aca="1" ref="BG57" ca="1">INDEX(INDIRECT("'"&amp;MID(CELL("filename",$A$1),FIND("]",CELL("filename",$A$1))+1,99)&amp;"_IPK'!J:J"), MATCH(O57,INDIRECT("'"&amp;MID(CELL("filename",$A$1),FIND("]",CELL("filename",$A$1))+1,99)&amp;"_IPK'!T:T"),0))</f>
        <v>0</v>
      </c>
    </row>
    <row r="58" spans="57:59" x14ac:dyDescent="0.45">
      <c r="BE58" s="4" cm="1">
        <f t="array" aca="1" ref="BE58" ca="1">INDEX(INDIRECT("'"&amp;MID(CELL("filename",$A$1),FIND("]",CELL("filename",$A$1))+1,99)&amp;"_IPK'!F:F"), MATCH(O58,INDIRECT("'"&amp;MID(CELL("filename",$A$1),FIND("]",CELL("filename",$A$1))+1,99)&amp;"_IPK'!T:T"),0))</f>
        <v>0</v>
      </c>
      <c r="BF58">
        <f t="shared" ca="1" si="0"/>
        <v>0</v>
      </c>
      <c r="BG58" cm="1">
        <f t="array" aca="1" ref="BG58" ca="1">INDEX(INDIRECT("'"&amp;MID(CELL("filename",$A$1),FIND("]",CELL("filename",$A$1))+1,99)&amp;"_IPK'!J:J"), MATCH(O58,INDIRECT("'"&amp;MID(CELL("filename",$A$1),FIND("]",CELL("filename",$A$1))+1,99)&amp;"_IPK'!T:T"),0))</f>
        <v>0</v>
      </c>
    </row>
    <row r="59" spans="57:59" x14ac:dyDescent="0.45">
      <c r="BE59" s="4" cm="1">
        <f t="array" aca="1" ref="BE59" ca="1">INDEX(INDIRECT("'"&amp;MID(CELL("filename",$A$1),FIND("]",CELL("filename",$A$1))+1,99)&amp;"_IPK'!F:F"), MATCH(O59,INDIRECT("'"&amp;MID(CELL("filename",$A$1),FIND("]",CELL("filename",$A$1))+1,99)&amp;"_IPK'!T:T"),0))</f>
        <v>0</v>
      </c>
      <c r="BF59">
        <f t="shared" ca="1" si="0"/>
        <v>0</v>
      </c>
      <c r="BG59" cm="1">
        <f t="array" aca="1" ref="BG59" ca="1">INDEX(INDIRECT("'"&amp;MID(CELL("filename",$A$1),FIND("]",CELL("filename",$A$1))+1,99)&amp;"_IPK'!J:J"), MATCH(O59,INDIRECT("'"&amp;MID(CELL("filename",$A$1),FIND("]",CELL("filename",$A$1))+1,99)&amp;"_IPK'!T:T"),0))</f>
        <v>0</v>
      </c>
    </row>
    <row r="60" spans="57:59" x14ac:dyDescent="0.45">
      <c r="BE60" s="4" cm="1">
        <f t="array" aca="1" ref="BE60" ca="1">INDEX(INDIRECT("'"&amp;MID(CELL("filename",$A$1),FIND("]",CELL("filename",$A$1))+1,99)&amp;"_IPK'!F:F"), MATCH(O60,INDIRECT("'"&amp;MID(CELL("filename",$A$1),FIND("]",CELL("filename",$A$1))+1,99)&amp;"_IPK'!T:T"),0))</f>
        <v>0</v>
      </c>
      <c r="BF60">
        <f t="shared" ca="1" si="0"/>
        <v>0</v>
      </c>
      <c r="BG60" cm="1">
        <f t="array" aca="1" ref="BG60" ca="1">INDEX(INDIRECT("'"&amp;MID(CELL("filename",$A$1),FIND("]",CELL("filename",$A$1))+1,99)&amp;"_IPK'!J:J"), MATCH(O60,INDIRECT("'"&amp;MID(CELL("filename",$A$1),FIND("]",CELL("filename",$A$1))+1,99)&amp;"_IPK'!T:T"),0))</f>
        <v>0</v>
      </c>
    </row>
    <row r="61" spans="57:59" x14ac:dyDescent="0.45">
      <c r="BE61" s="4" cm="1">
        <f t="array" aca="1" ref="BE61" ca="1">INDEX(INDIRECT("'"&amp;MID(CELL("filename",$A$1),FIND("]",CELL("filename",$A$1))+1,99)&amp;"_IPK'!F:F"), MATCH(O61,INDIRECT("'"&amp;MID(CELL("filename",$A$1),FIND("]",CELL("filename",$A$1))+1,99)&amp;"_IPK'!T:T"),0))</f>
        <v>0</v>
      </c>
      <c r="BF61">
        <f t="shared" ca="1" si="0"/>
        <v>0</v>
      </c>
      <c r="BG61" cm="1">
        <f t="array" aca="1" ref="BG61" ca="1">INDEX(INDIRECT("'"&amp;MID(CELL("filename",$A$1),FIND("]",CELL("filename",$A$1))+1,99)&amp;"_IPK'!J:J"), MATCH(O61,INDIRECT("'"&amp;MID(CELL("filename",$A$1),FIND("]",CELL("filename",$A$1))+1,99)&amp;"_IPK'!T:T"),0))</f>
        <v>0</v>
      </c>
    </row>
    <row r="62" spans="57:59" x14ac:dyDescent="0.45">
      <c r="BE62" s="4" cm="1">
        <f t="array" aca="1" ref="BE62" ca="1">INDEX(INDIRECT("'"&amp;MID(CELL("filename",$A$1),FIND("]",CELL("filename",$A$1))+1,99)&amp;"_IPK'!F:F"), MATCH(O62,INDIRECT("'"&amp;MID(CELL("filename",$A$1),FIND("]",CELL("filename",$A$1))+1,99)&amp;"_IPK'!T:T"),0))</f>
        <v>0</v>
      </c>
      <c r="BF62">
        <f t="shared" ca="1" si="0"/>
        <v>0</v>
      </c>
      <c r="BG62" cm="1">
        <f t="array" aca="1" ref="BG62" ca="1">INDEX(INDIRECT("'"&amp;MID(CELL("filename",$A$1),FIND("]",CELL("filename",$A$1))+1,99)&amp;"_IPK'!J:J"), MATCH(O62,INDIRECT("'"&amp;MID(CELL("filename",$A$1),FIND("]",CELL("filename",$A$1))+1,99)&amp;"_IPK'!T:T"),0))</f>
        <v>0</v>
      </c>
    </row>
    <row r="63" spans="57:59" x14ac:dyDescent="0.45">
      <c r="BE63" s="4" cm="1">
        <f t="array" aca="1" ref="BE63" ca="1">INDEX(INDIRECT("'"&amp;MID(CELL("filename",$A$1),FIND("]",CELL("filename",$A$1))+1,99)&amp;"_IPK'!F:F"), MATCH(O63,INDIRECT("'"&amp;MID(CELL("filename",$A$1),FIND("]",CELL("filename",$A$1))+1,99)&amp;"_IPK'!T:T"),0))</f>
        <v>0</v>
      </c>
      <c r="BF63">
        <f t="shared" ca="1" si="0"/>
        <v>0</v>
      </c>
      <c r="BG63" cm="1">
        <f t="array" aca="1" ref="BG63" ca="1">INDEX(INDIRECT("'"&amp;MID(CELL("filename",$A$1),FIND("]",CELL("filename",$A$1))+1,99)&amp;"_IPK'!J:J"), MATCH(O63,INDIRECT("'"&amp;MID(CELL("filename",$A$1),FIND("]",CELL("filename",$A$1))+1,99)&amp;"_IPK'!T:T"),0))</f>
        <v>0</v>
      </c>
    </row>
    <row r="64" spans="57:59" x14ac:dyDescent="0.45">
      <c r="BE64" s="4" cm="1">
        <f t="array" aca="1" ref="BE64" ca="1">INDEX(INDIRECT("'"&amp;MID(CELL("filename",$A$1),FIND("]",CELL("filename",$A$1))+1,99)&amp;"_IPK'!F:F"), MATCH(O64,INDIRECT("'"&amp;MID(CELL("filename",$A$1),FIND("]",CELL("filename",$A$1))+1,99)&amp;"_IPK'!T:T"),0))</f>
        <v>0</v>
      </c>
      <c r="BF64">
        <f t="shared" ca="1" si="0"/>
        <v>0</v>
      </c>
      <c r="BG64" cm="1">
        <f t="array" aca="1" ref="BG64" ca="1">INDEX(INDIRECT("'"&amp;MID(CELL("filename",$A$1),FIND("]",CELL("filename",$A$1))+1,99)&amp;"_IPK'!J:J"), MATCH(O64,INDIRECT("'"&amp;MID(CELL("filename",$A$1),FIND("]",CELL("filename",$A$1))+1,99)&amp;"_IPK'!T:T"),0))</f>
        <v>0</v>
      </c>
    </row>
    <row r="65" spans="57:59" x14ac:dyDescent="0.45">
      <c r="BE65" s="4" cm="1">
        <f t="array" aca="1" ref="BE65" ca="1">INDEX(INDIRECT("'"&amp;MID(CELL("filename",$A$1),FIND("]",CELL("filename",$A$1))+1,99)&amp;"_IPK'!F:F"), MATCH(O65,INDIRECT("'"&amp;MID(CELL("filename",$A$1),FIND("]",CELL("filename",$A$1))+1,99)&amp;"_IPK'!T:T"),0))</f>
        <v>0</v>
      </c>
      <c r="BF65">
        <f t="shared" ca="1" si="0"/>
        <v>0</v>
      </c>
      <c r="BG65" cm="1">
        <f t="array" aca="1" ref="BG65" ca="1">INDEX(INDIRECT("'"&amp;MID(CELL("filename",$A$1),FIND("]",CELL("filename",$A$1))+1,99)&amp;"_IPK'!J:J"), MATCH(O65,INDIRECT("'"&amp;MID(CELL("filename",$A$1),FIND("]",CELL("filename",$A$1))+1,99)&amp;"_IPK'!T:T"),0))</f>
        <v>0</v>
      </c>
    </row>
    <row r="66" spans="57:59" x14ac:dyDescent="0.45">
      <c r="BE66" s="4" cm="1">
        <f t="array" aca="1" ref="BE66" ca="1">INDEX(INDIRECT("'"&amp;MID(CELL("filename",$A$1),FIND("]",CELL("filename",$A$1))+1,99)&amp;"_IPK'!F:F"), MATCH(O66,INDIRECT("'"&amp;MID(CELL("filename",$A$1),FIND("]",CELL("filename",$A$1))+1,99)&amp;"_IPK'!T:T"),0))</f>
        <v>0</v>
      </c>
      <c r="BF66">
        <f t="shared" ca="1" si="0"/>
        <v>0</v>
      </c>
      <c r="BG66" cm="1">
        <f t="array" aca="1" ref="BG66" ca="1">INDEX(INDIRECT("'"&amp;MID(CELL("filename",$A$1),FIND("]",CELL("filename",$A$1))+1,99)&amp;"_IPK'!J:J"), MATCH(O66,INDIRECT("'"&amp;MID(CELL("filename",$A$1),FIND("]",CELL("filename",$A$1))+1,99)&amp;"_IPK'!T:T"),0))</f>
        <v>0</v>
      </c>
    </row>
    <row r="67" spans="57:59" x14ac:dyDescent="0.45">
      <c r="BE67" s="4" cm="1">
        <f t="array" aca="1" ref="BE67" ca="1">INDEX(INDIRECT("'"&amp;MID(CELL("filename",$A$1),FIND("]",CELL("filename",$A$1))+1,99)&amp;"_IPK'!F:F"), MATCH(O67,INDIRECT("'"&amp;MID(CELL("filename",$A$1),FIND("]",CELL("filename",$A$1))+1,99)&amp;"_IPK'!T:T"),0))</f>
        <v>0</v>
      </c>
      <c r="BF67">
        <f t="shared" ca="1" si="0"/>
        <v>0</v>
      </c>
      <c r="BG67" cm="1">
        <f t="array" aca="1" ref="BG67" ca="1">INDEX(INDIRECT("'"&amp;MID(CELL("filename",$A$1),FIND("]",CELL("filename",$A$1))+1,99)&amp;"_IPK'!J:J"), MATCH(O67,INDIRECT("'"&amp;MID(CELL("filename",$A$1),FIND("]",CELL("filename",$A$1))+1,99)&amp;"_IPK'!T:T"),0))</f>
        <v>0</v>
      </c>
    </row>
    <row r="68" spans="57:59" x14ac:dyDescent="0.45">
      <c r="BE68" s="4" cm="1">
        <f t="array" aca="1" ref="BE68" ca="1">INDEX(INDIRECT("'"&amp;MID(CELL("filename",$A$1),FIND("]",CELL("filename",$A$1))+1,99)&amp;"_IPK'!F:F"), MATCH(O68,INDIRECT("'"&amp;MID(CELL("filename",$A$1),FIND("]",CELL("filename",$A$1))+1,99)&amp;"_IPK'!T:T"),0))</f>
        <v>0</v>
      </c>
      <c r="BF68">
        <f t="shared" ca="1" si="0"/>
        <v>0</v>
      </c>
      <c r="BG68" cm="1">
        <f t="array" aca="1" ref="BG68" ca="1">INDEX(INDIRECT("'"&amp;MID(CELL("filename",$A$1),FIND("]",CELL("filename",$A$1))+1,99)&amp;"_IPK'!J:J"), MATCH(O68,INDIRECT("'"&amp;MID(CELL("filename",$A$1),FIND("]",CELL("filename",$A$1))+1,99)&amp;"_IPK'!T:T"),0))</f>
        <v>0</v>
      </c>
    </row>
    <row r="69" spans="57:59" x14ac:dyDescent="0.45">
      <c r="BE69" s="4" cm="1">
        <f t="array" aca="1" ref="BE69" ca="1">INDEX(INDIRECT("'"&amp;MID(CELL("filename",$A$1),FIND("]",CELL("filename",$A$1))+1,99)&amp;"_IPK'!F:F"), MATCH(O69,INDIRECT("'"&amp;MID(CELL("filename",$A$1),FIND("]",CELL("filename",$A$1))+1,99)&amp;"_IPK'!T:T"),0))</f>
        <v>0</v>
      </c>
      <c r="BF69">
        <f t="shared" ca="1" si="0"/>
        <v>0</v>
      </c>
      <c r="BG69" cm="1">
        <f t="array" aca="1" ref="BG69" ca="1">INDEX(INDIRECT("'"&amp;MID(CELL("filename",$A$1),FIND("]",CELL("filename",$A$1))+1,99)&amp;"_IPK'!J:J"), MATCH(O69,INDIRECT("'"&amp;MID(CELL("filename",$A$1),FIND("]",CELL("filename",$A$1))+1,99)&amp;"_IPK'!T:T"),0))</f>
        <v>0</v>
      </c>
    </row>
    <row r="70" spans="57:59" x14ac:dyDescent="0.45">
      <c r="BE70" s="4" cm="1">
        <f t="array" aca="1" ref="BE70" ca="1">INDEX(INDIRECT("'"&amp;MID(CELL("filename",$A$1),FIND("]",CELL("filename",$A$1))+1,99)&amp;"_IPK'!F:F"), MATCH(O70,INDIRECT("'"&amp;MID(CELL("filename",$A$1),FIND("]",CELL("filename",$A$1))+1,99)&amp;"_IPK'!T:T"),0))</f>
        <v>0</v>
      </c>
      <c r="BF70">
        <f t="shared" ca="1" si="0"/>
        <v>0</v>
      </c>
      <c r="BG70" cm="1">
        <f t="array" aca="1" ref="BG70" ca="1">INDEX(INDIRECT("'"&amp;MID(CELL("filename",$A$1),FIND("]",CELL("filename",$A$1))+1,99)&amp;"_IPK'!J:J"), MATCH(O70,INDIRECT("'"&amp;MID(CELL("filename",$A$1),FIND("]",CELL("filename",$A$1))+1,99)&amp;"_IPK'!T:T"),0))</f>
        <v>0</v>
      </c>
    </row>
    <row r="71" spans="57:59" x14ac:dyDescent="0.45">
      <c r="BE71" s="4" cm="1">
        <f t="array" aca="1" ref="BE71" ca="1">INDEX(INDIRECT("'"&amp;MID(CELL("filename",$A$1),FIND("]",CELL("filename",$A$1))+1,99)&amp;"_IPK'!F:F"), MATCH(O71,INDIRECT("'"&amp;MID(CELL("filename",$A$1),FIND("]",CELL("filename",$A$1))+1,99)&amp;"_IPK'!T:T"),0))</f>
        <v>0</v>
      </c>
      <c r="BF71">
        <f t="shared" ca="1" si="0"/>
        <v>0</v>
      </c>
      <c r="BG71" cm="1">
        <f t="array" aca="1" ref="BG71" ca="1">INDEX(INDIRECT("'"&amp;MID(CELL("filename",$A$1),FIND("]",CELL("filename",$A$1))+1,99)&amp;"_IPK'!J:J"), MATCH(O71,INDIRECT("'"&amp;MID(CELL("filename",$A$1),FIND("]",CELL("filename",$A$1))+1,99)&amp;"_IPK'!T:T"),0))</f>
        <v>0</v>
      </c>
    </row>
    <row r="72" spans="57:59" x14ac:dyDescent="0.45">
      <c r="BE72" s="4" cm="1">
        <f t="array" aca="1" ref="BE72" ca="1">INDEX(INDIRECT("'"&amp;MID(CELL("filename",$A$1),FIND("]",CELL("filename",$A$1))+1,99)&amp;"_IPK'!F:F"), MATCH(O72,INDIRECT("'"&amp;MID(CELL("filename",$A$1),FIND("]",CELL("filename",$A$1))+1,99)&amp;"_IPK'!T:T"),0))</f>
        <v>0</v>
      </c>
      <c r="BF72">
        <f t="shared" ca="1" si="0"/>
        <v>0</v>
      </c>
      <c r="BG72" cm="1">
        <f t="array" aca="1" ref="BG72" ca="1">INDEX(INDIRECT("'"&amp;MID(CELL("filename",$A$1),FIND("]",CELL("filename",$A$1))+1,99)&amp;"_IPK'!J:J"), MATCH(O72,INDIRECT("'"&amp;MID(CELL("filename",$A$1),FIND("]",CELL("filename",$A$1))+1,99)&amp;"_IPK'!T:T"),0))</f>
        <v>0</v>
      </c>
    </row>
    <row r="73" spans="57:59" x14ac:dyDescent="0.45">
      <c r="BE73" s="4" cm="1">
        <f t="array" aca="1" ref="BE73" ca="1">INDEX(INDIRECT("'"&amp;MID(CELL("filename",$A$1),FIND("]",CELL("filename",$A$1))+1,99)&amp;"_IPK'!F:F"), MATCH(O73,INDIRECT("'"&amp;MID(CELL("filename",$A$1),FIND("]",CELL("filename",$A$1))+1,99)&amp;"_IPK'!T:T"),0))</f>
        <v>0</v>
      </c>
      <c r="BF73">
        <f t="shared" ca="1" si="0"/>
        <v>0</v>
      </c>
      <c r="BG73" cm="1">
        <f t="array" aca="1" ref="BG73" ca="1">INDEX(INDIRECT("'"&amp;MID(CELL("filename",$A$1),FIND("]",CELL("filename",$A$1))+1,99)&amp;"_IPK'!J:J"), MATCH(O73,INDIRECT("'"&amp;MID(CELL("filename",$A$1),FIND("]",CELL("filename",$A$1))+1,99)&amp;"_IPK'!T:T"),0))</f>
        <v>0</v>
      </c>
    </row>
    <row r="74" spans="57:59" x14ac:dyDescent="0.45">
      <c r="BE74" s="4" cm="1">
        <f t="array" aca="1" ref="BE74" ca="1">INDEX(INDIRECT("'"&amp;MID(CELL("filename",$A$1),FIND("]",CELL("filename",$A$1))+1,99)&amp;"_IPK'!F:F"), MATCH(O74,INDIRECT("'"&amp;MID(CELL("filename",$A$1),FIND("]",CELL("filename",$A$1))+1,99)&amp;"_IPK'!T:T"),0))</f>
        <v>0</v>
      </c>
      <c r="BF74">
        <f t="shared" ca="1" si="0"/>
        <v>0</v>
      </c>
      <c r="BG74" cm="1">
        <f t="array" aca="1" ref="BG74" ca="1">INDEX(INDIRECT("'"&amp;MID(CELL("filename",$A$1),FIND("]",CELL("filename",$A$1))+1,99)&amp;"_IPK'!J:J"), MATCH(O74,INDIRECT("'"&amp;MID(CELL("filename",$A$1),FIND("]",CELL("filename",$A$1))+1,99)&amp;"_IPK'!T:T"),0))</f>
        <v>0</v>
      </c>
    </row>
    <row r="75" spans="57:59" x14ac:dyDescent="0.45">
      <c r="BE75" s="4" cm="1">
        <f t="array" aca="1" ref="BE75" ca="1">INDEX(INDIRECT("'"&amp;MID(CELL("filename",$A$1),FIND("]",CELL("filename",$A$1))+1,99)&amp;"_IPK'!F:F"), MATCH(O75,INDIRECT("'"&amp;MID(CELL("filename",$A$1),FIND("]",CELL("filename",$A$1))+1,99)&amp;"_IPK'!T:T"),0))</f>
        <v>0</v>
      </c>
      <c r="BF75">
        <f t="shared" ca="1" si="0"/>
        <v>0</v>
      </c>
      <c r="BG75" cm="1">
        <f t="array" aca="1" ref="BG75" ca="1">INDEX(INDIRECT("'"&amp;MID(CELL("filename",$A$1),FIND("]",CELL("filename",$A$1))+1,99)&amp;"_IPK'!J:J"), MATCH(O75,INDIRECT("'"&amp;MID(CELL("filename",$A$1),FIND("]",CELL("filename",$A$1))+1,99)&amp;"_IPK'!T:T"),0))</f>
        <v>0</v>
      </c>
    </row>
    <row r="76" spans="57:59" x14ac:dyDescent="0.45">
      <c r="BE76" s="4" cm="1">
        <f t="array" aca="1" ref="BE76" ca="1">INDEX(INDIRECT("'"&amp;MID(CELL("filename",$A$1),FIND("]",CELL("filename",$A$1))+1,99)&amp;"_IPK'!F:F"), MATCH(O76,INDIRECT("'"&amp;MID(CELL("filename",$A$1),FIND("]",CELL("filename",$A$1))+1,99)&amp;"_IPK'!T:T"),0))</f>
        <v>0</v>
      </c>
      <c r="BF76">
        <f t="shared" ref="BF76:BF139" ca="1" si="1">I76-BE76</f>
        <v>0</v>
      </c>
      <c r="BG76" cm="1">
        <f t="array" aca="1" ref="BG76" ca="1">INDEX(INDIRECT("'"&amp;MID(CELL("filename",$A$1),FIND("]",CELL("filename",$A$1))+1,99)&amp;"_IPK'!J:J"), MATCH(O76,INDIRECT("'"&amp;MID(CELL("filename",$A$1),FIND("]",CELL("filename",$A$1))+1,99)&amp;"_IPK'!T:T"),0))</f>
        <v>0</v>
      </c>
    </row>
    <row r="77" spans="57:59" x14ac:dyDescent="0.45">
      <c r="BE77" s="4" cm="1">
        <f t="array" aca="1" ref="BE77" ca="1">INDEX(INDIRECT("'"&amp;MID(CELL("filename",$A$1),FIND("]",CELL("filename",$A$1))+1,99)&amp;"_IPK'!F:F"), MATCH(O77,INDIRECT("'"&amp;MID(CELL("filename",$A$1),FIND("]",CELL("filename",$A$1))+1,99)&amp;"_IPK'!T:T"),0))</f>
        <v>0</v>
      </c>
      <c r="BF77">
        <f t="shared" ca="1" si="1"/>
        <v>0</v>
      </c>
      <c r="BG77" cm="1">
        <f t="array" aca="1" ref="BG77" ca="1">INDEX(INDIRECT("'"&amp;MID(CELL("filename",$A$1),FIND("]",CELL("filename",$A$1))+1,99)&amp;"_IPK'!J:J"), MATCH(O77,INDIRECT("'"&amp;MID(CELL("filename",$A$1),FIND("]",CELL("filename",$A$1))+1,99)&amp;"_IPK'!T:T"),0))</f>
        <v>0</v>
      </c>
    </row>
    <row r="78" spans="57:59" x14ac:dyDescent="0.45">
      <c r="BE78" s="4" cm="1">
        <f t="array" aca="1" ref="BE78" ca="1">INDEX(INDIRECT("'"&amp;MID(CELL("filename",$A$1),FIND("]",CELL("filename",$A$1))+1,99)&amp;"_IPK'!F:F"), MATCH(O78,INDIRECT("'"&amp;MID(CELL("filename",$A$1),FIND("]",CELL("filename",$A$1))+1,99)&amp;"_IPK'!T:T"),0))</f>
        <v>0</v>
      </c>
      <c r="BF78">
        <f t="shared" ca="1" si="1"/>
        <v>0</v>
      </c>
      <c r="BG78" cm="1">
        <f t="array" aca="1" ref="BG78" ca="1">INDEX(INDIRECT("'"&amp;MID(CELL("filename",$A$1),FIND("]",CELL("filename",$A$1))+1,99)&amp;"_IPK'!J:J"), MATCH(O78,INDIRECT("'"&amp;MID(CELL("filename",$A$1),FIND("]",CELL("filename",$A$1))+1,99)&amp;"_IPK'!T:T"),0))</f>
        <v>0</v>
      </c>
    </row>
    <row r="79" spans="57:59" x14ac:dyDescent="0.45">
      <c r="BE79" s="4" cm="1">
        <f t="array" aca="1" ref="BE79" ca="1">INDEX(INDIRECT("'"&amp;MID(CELL("filename",$A$1),FIND("]",CELL("filename",$A$1))+1,99)&amp;"_IPK'!F:F"), MATCH(O79,INDIRECT("'"&amp;MID(CELL("filename",$A$1),FIND("]",CELL("filename",$A$1))+1,99)&amp;"_IPK'!T:T"),0))</f>
        <v>0</v>
      </c>
      <c r="BF79">
        <f t="shared" ca="1" si="1"/>
        <v>0</v>
      </c>
      <c r="BG79" cm="1">
        <f t="array" aca="1" ref="BG79" ca="1">INDEX(INDIRECT("'"&amp;MID(CELL("filename",$A$1),FIND("]",CELL("filename",$A$1))+1,99)&amp;"_IPK'!J:J"), MATCH(O79,INDIRECT("'"&amp;MID(CELL("filename",$A$1),FIND("]",CELL("filename",$A$1))+1,99)&amp;"_IPK'!T:T"),0))</f>
        <v>0</v>
      </c>
    </row>
    <row r="80" spans="57:59" x14ac:dyDescent="0.45">
      <c r="BE80" s="4" cm="1">
        <f t="array" aca="1" ref="BE80" ca="1">INDEX(INDIRECT("'"&amp;MID(CELL("filename",$A$1),FIND("]",CELL("filename",$A$1))+1,99)&amp;"_IPK'!F:F"), MATCH(O80,INDIRECT("'"&amp;MID(CELL("filename",$A$1),FIND("]",CELL("filename",$A$1))+1,99)&amp;"_IPK'!T:T"),0))</f>
        <v>0</v>
      </c>
      <c r="BF80">
        <f t="shared" ca="1" si="1"/>
        <v>0</v>
      </c>
      <c r="BG80" cm="1">
        <f t="array" aca="1" ref="BG80" ca="1">INDEX(INDIRECT("'"&amp;MID(CELL("filename",$A$1),FIND("]",CELL("filename",$A$1))+1,99)&amp;"_IPK'!J:J"), MATCH(O80,INDIRECT("'"&amp;MID(CELL("filename",$A$1),FIND("]",CELL("filename",$A$1))+1,99)&amp;"_IPK'!T:T"),0))</f>
        <v>0</v>
      </c>
    </row>
    <row r="81" spans="57:59" x14ac:dyDescent="0.45">
      <c r="BE81" s="4" cm="1">
        <f t="array" aca="1" ref="BE81" ca="1">INDEX(INDIRECT("'"&amp;MID(CELL("filename",$A$1),FIND("]",CELL("filename",$A$1))+1,99)&amp;"_IPK'!F:F"), MATCH(O81,INDIRECT("'"&amp;MID(CELL("filename",$A$1),FIND("]",CELL("filename",$A$1))+1,99)&amp;"_IPK'!T:T"),0))</f>
        <v>0</v>
      </c>
      <c r="BF81">
        <f t="shared" ca="1" si="1"/>
        <v>0</v>
      </c>
      <c r="BG81" cm="1">
        <f t="array" aca="1" ref="BG81" ca="1">INDEX(INDIRECT("'"&amp;MID(CELL("filename",$A$1),FIND("]",CELL("filename",$A$1))+1,99)&amp;"_IPK'!J:J"), MATCH(O81,INDIRECT("'"&amp;MID(CELL("filename",$A$1),FIND("]",CELL("filename",$A$1))+1,99)&amp;"_IPK'!T:T"),0))</f>
        <v>0</v>
      </c>
    </row>
    <row r="82" spans="57:59" x14ac:dyDescent="0.45">
      <c r="BE82" s="4" cm="1">
        <f t="array" aca="1" ref="BE82" ca="1">INDEX(INDIRECT("'"&amp;MID(CELL("filename",$A$1),FIND("]",CELL("filename",$A$1))+1,99)&amp;"_IPK'!F:F"), MATCH(O82,INDIRECT("'"&amp;MID(CELL("filename",$A$1),FIND("]",CELL("filename",$A$1))+1,99)&amp;"_IPK'!T:T"),0))</f>
        <v>0</v>
      </c>
      <c r="BF82">
        <f t="shared" ca="1" si="1"/>
        <v>0</v>
      </c>
      <c r="BG82" cm="1">
        <f t="array" aca="1" ref="BG82" ca="1">INDEX(INDIRECT("'"&amp;MID(CELL("filename",$A$1),FIND("]",CELL("filename",$A$1))+1,99)&amp;"_IPK'!J:J"), MATCH(O82,INDIRECT("'"&amp;MID(CELL("filename",$A$1),FIND("]",CELL("filename",$A$1))+1,99)&amp;"_IPK'!T:T"),0))</f>
        <v>0</v>
      </c>
    </row>
    <row r="83" spans="57:59" x14ac:dyDescent="0.45">
      <c r="BE83" s="4" cm="1">
        <f t="array" aca="1" ref="BE83" ca="1">INDEX(INDIRECT("'"&amp;MID(CELL("filename",$A$1),FIND("]",CELL("filename",$A$1))+1,99)&amp;"_IPK'!F:F"), MATCH(O83,INDIRECT("'"&amp;MID(CELL("filename",$A$1),FIND("]",CELL("filename",$A$1))+1,99)&amp;"_IPK'!T:T"),0))</f>
        <v>0</v>
      </c>
      <c r="BF83">
        <f t="shared" ca="1" si="1"/>
        <v>0</v>
      </c>
      <c r="BG83" cm="1">
        <f t="array" aca="1" ref="BG83" ca="1">INDEX(INDIRECT("'"&amp;MID(CELL("filename",$A$1),FIND("]",CELL("filename",$A$1))+1,99)&amp;"_IPK'!J:J"), MATCH(O83,INDIRECT("'"&amp;MID(CELL("filename",$A$1),FIND("]",CELL("filename",$A$1))+1,99)&amp;"_IPK'!T:T"),0))</f>
        <v>0</v>
      </c>
    </row>
    <row r="84" spans="57:59" x14ac:dyDescent="0.45">
      <c r="BE84" s="4" cm="1">
        <f t="array" aca="1" ref="BE84" ca="1">INDEX(INDIRECT("'"&amp;MID(CELL("filename",$A$1),FIND("]",CELL("filename",$A$1))+1,99)&amp;"_IPK'!F:F"), MATCH(O84,INDIRECT("'"&amp;MID(CELL("filename",$A$1),FIND("]",CELL("filename",$A$1))+1,99)&amp;"_IPK'!T:T"),0))</f>
        <v>0</v>
      </c>
      <c r="BF84">
        <f t="shared" ca="1" si="1"/>
        <v>0</v>
      </c>
      <c r="BG84" cm="1">
        <f t="array" aca="1" ref="BG84" ca="1">INDEX(INDIRECT("'"&amp;MID(CELL("filename",$A$1),FIND("]",CELL("filename",$A$1))+1,99)&amp;"_IPK'!J:J"), MATCH(O84,INDIRECT("'"&amp;MID(CELL("filename",$A$1),FIND("]",CELL("filename",$A$1))+1,99)&amp;"_IPK'!T:T"),0))</f>
        <v>0</v>
      </c>
    </row>
    <row r="85" spans="57:59" x14ac:dyDescent="0.45">
      <c r="BE85" s="4" cm="1">
        <f t="array" aca="1" ref="BE85" ca="1">INDEX(INDIRECT("'"&amp;MID(CELL("filename",$A$1),FIND("]",CELL("filename",$A$1))+1,99)&amp;"_IPK'!F:F"), MATCH(O85,INDIRECT("'"&amp;MID(CELL("filename",$A$1),FIND("]",CELL("filename",$A$1))+1,99)&amp;"_IPK'!T:T"),0))</f>
        <v>0</v>
      </c>
      <c r="BF85">
        <f t="shared" ca="1" si="1"/>
        <v>0</v>
      </c>
      <c r="BG85" cm="1">
        <f t="array" aca="1" ref="BG85" ca="1">INDEX(INDIRECT("'"&amp;MID(CELL("filename",$A$1),FIND("]",CELL("filename",$A$1))+1,99)&amp;"_IPK'!J:J"), MATCH(O85,INDIRECT("'"&amp;MID(CELL("filename",$A$1),FIND("]",CELL("filename",$A$1))+1,99)&amp;"_IPK'!T:T"),0))</f>
        <v>0</v>
      </c>
    </row>
    <row r="86" spans="57:59" x14ac:dyDescent="0.45">
      <c r="BE86" s="4" cm="1">
        <f t="array" aca="1" ref="BE86" ca="1">INDEX(INDIRECT("'"&amp;MID(CELL("filename",$A$1),FIND("]",CELL("filename",$A$1))+1,99)&amp;"_IPK'!F:F"), MATCH(O86,INDIRECT("'"&amp;MID(CELL("filename",$A$1),FIND("]",CELL("filename",$A$1))+1,99)&amp;"_IPK'!T:T"),0))</f>
        <v>0</v>
      </c>
      <c r="BF86">
        <f t="shared" ca="1" si="1"/>
        <v>0</v>
      </c>
      <c r="BG86" cm="1">
        <f t="array" aca="1" ref="BG86" ca="1">INDEX(INDIRECT("'"&amp;MID(CELL("filename",$A$1),FIND("]",CELL("filename",$A$1))+1,99)&amp;"_IPK'!J:J"), MATCH(O86,INDIRECT("'"&amp;MID(CELL("filename",$A$1),FIND("]",CELL("filename",$A$1))+1,99)&amp;"_IPK'!T:T"),0))</f>
        <v>0</v>
      </c>
    </row>
    <row r="87" spans="57:59" x14ac:dyDescent="0.45">
      <c r="BE87" s="4" cm="1">
        <f t="array" aca="1" ref="BE87" ca="1">INDEX(INDIRECT("'"&amp;MID(CELL("filename",$A$1),FIND("]",CELL("filename",$A$1))+1,99)&amp;"_IPK'!F:F"), MATCH(O87,INDIRECT("'"&amp;MID(CELL("filename",$A$1),FIND("]",CELL("filename",$A$1))+1,99)&amp;"_IPK'!T:T"),0))</f>
        <v>0</v>
      </c>
      <c r="BF87">
        <f t="shared" ca="1" si="1"/>
        <v>0</v>
      </c>
      <c r="BG87" cm="1">
        <f t="array" aca="1" ref="BG87" ca="1">INDEX(INDIRECT("'"&amp;MID(CELL("filename",$A$1),FIND("]",CELL("filename",$A$1))+1,99)&amp;"_IPK'!J:J"), MATCH(O87,INDIRECT("'"&amp;MID(CELL("filename",$A$1),FIND("]",CELL("filename",$A$1))+1,99)&amp;"_IPK'!T:T"),0))</f>
        <v>0</v>
      </c>
    </row>
    <row r="88" spans="57:59" x14ac:dyDescent="0.45">
      <c r="BE88" s="4" cm="1">
        <f t="array" aca="1" ref="BE88" ca="1">INDEX(INDIRECT("'"&amp;MID(CELL("filename",$A$1),FIND("]",CELL("filename",$A$1))+1,99)&amp;"_IPK'!F:F"), MATCH(O88,INDIRECT("'"&amp;MID(CELL("filename",$A$1),FIND("]",CELL("filename",$A$1))+1,99)&amp;"_IPK'!T:T"),0))</f>
        <v>0</v>
      </c>
      <c r="BF88">
        <f t="shared" ca="1" si="1"/>
        <v>0</v>
      </c>
      <c r="BG88" cm="1">
        <f t="array" aca="1" ref="BG88" ca="1">INDEX(INDIRECT("'"&amp;MID(CELL("filename",$A$1),FIND("]",CELL("filename",$A$1))+1,99)&amp;"_IPK'!J:J"), MATCH(O88,INDIRECT("'"&amp;MID(CELL("filename",$A$1),FIND("]",CELL("filename",$A$1))+1,99)&amp;"_IPK'!T:T"),0))</f>
        <v>0</v>
      </c>
    </row>
    <row r="89" spans="57:59" x14ac:dyDescent="0.45">
      <c r="BE89" s="4" cm="1">
        <f t="array" aca="1" ref="BE89" ca="1">INDEX(INDIRECT("'"&amp;MID(CELL("filename",$A$1),FIND("]",CELL("filename",$A$1))+1,99)&amp;"_IPK'!F:F"), MATCH(O89,INDIRECT("'"&amp;MID(CELL("filename",$A$1),FIND("]",CELL("filename",$A$1))+1,99)&amp;"_IPK'!T:T"),0))</f>
        <v>0</v>
      </c>
      <c r="BF89">
        <f t="shared" ca="1" si="1"/>
        <v>0</v>
      </c>
      <c r="BG89" cm="1">
        <f t="array" aca="1" ref="BG89" ca="1">INDEX(INDIRECT("'"&amp;MID(CELL("filename",$A$1),FIND("]",CELL("filename",$A$1))+1,99)&amp;"_IPK'!J:J"), MATCH(O89,INDIRECT("'"&amp;MID(CELL("filename",$A$1),FIND("]",CELL("filename",$A$1))+1,99)&amp;"_IPK'!T:T"),0))</f>
        <v>0</v>
      </c>
    </row>
    <row r="90" spans="57:59" x14ac:dyDescent="0.45">
      <c r="BE90" s="4" cm="1">
        <f t="array" aca="1" ref="BE90" ca="1">INDEX(INDIRECT("'"&amp;MID(CELL("filename",$A$1),FIND("]",CELL("filename",$A$1))+1,99)&amp;"_IPK'!F:F"), MATCH(O90,INDIRECT("'"&amp;MID(CELL("filename",$A$1),FIND("]",CELL("filename",$A$1))+1,99)&amp;"_IPK'!T:T"),0))</f>
        <v>0</v>
      </c>
      <c r="BF90">
        <f t="shared" ca="1" si="1"/>
        <v>0</v>
      </c>
      <c r="BG90" cm="1">
        <f t="array" aca="1" ref="BG90" ca="1">INDEX(INDIRECT("'"&amp;MID(CELL("filename",$A$1),FIND("]",CELL("filename",$A$1))+1,99)&amp;"_IPK'!J:J"), MATCH(O90,INDIRECT("'"&amp;MID(CELL("filename",$A$1),FIND("]",CELL("filename",$A$1))+1,99)&amp;"_IPK'!T:T"),0))</f>
        <v>0</v>
      </c>
    </row>
    <row r="91" spans="57:59" x14ac:dyDescent="0.45">
      <c r="BE91" s="4" cm="1">
        <f t="array" aca="1" ref="BE91" ca="1">INDEX(INDIRECT("'"&amp;MID(CELL("filename",$A$1),FIND("]",CELL("filename",$A$1))+1,99)&amp;"_IPK'!F:F"), MATCH(O91,INDIRECT("'"&amp;MID(CELL("filename",$A$1),FIND("]",CELL("filename",$A$1))+1,99)&amp;"_IPK'!T:T"),0))</f>
        <v>0</v>
      </c>
      <c r="BF91">
        <f t="shared" ca="1" si="1"/>
        <v>0</v>
      </c>
      <c r="BG91" cm="1">
        <f t="array" aca="1" ref="BG91" ca="1">INDEX(INDIRECT("'"&amp;MID(CELL("filename",$A$1),FIND("]",CELL("filename",$A$1))+1,99)&amp;"_IPK'!J:J"), MATCH(O91,INDIRECT("'"&amp;MID(CELL("filename",$A$1),FIND("]",CELL("filename",$A$1))+1,99)&amp;"_IPK'!T:T"),0))</f>
        <v>0</v>
      </c>
    </row>
    <row r="92" spans="57:59" x14ac:dyDescent="0.45">
      <c r="BE92" s="4" cm="1">
        <f t="array" aca="1" ref="BE92" ca="1">INDEX(INDIRECT("'"&amp;MID(CELL("filename",$A$1),FIND("]",CELL("filename",$A$1))+1,99)&amp;"_IPK'!F:F"), MATCH(O92,INDIRECT("'"&amp;MID(CELL("filename",$A$1),FIND("]",CELL("filename",$A$1))+1,99)&amp;"_IPK'!T:T"),0))</f>
        <v>0</v>
      </c>
      <c r="BF92">
        <f t="shared" ca="1" si="1"/>
        <v>0</v>
      </c>
      <c r="BG92" cm="1">
        <f t="array" aca="1" ref="BG92" ca="1">INDEX(INDIRECT("'"&amp;MID(CELL("filename",$A$1),FIND("]",CELL("filename",$A$1))+1,99)&amp;"_IPK'!J:J"), MATCH(O92,INDIRECT("'"&amp;MID(CELL("filename",$A$1),FIND("]",CELL("filename",$A$1))+1,99)&amp;"_IPK'!T:T"),0))</f>
        <v>0</v>
      </c>
    </row>
    <row r="93" spans="57:59" x14ac:dyDescent="0.45">
      <c r="BE93" s="4" cm="1">
        <f t="array" aca="1" ref="BE93" ca="1">INDEX(INDIRECT("'"&amp;MID(CELL("filename",$A$1),FIND("]",CELL("filename",$A$1))+1,99)&amp;"_IPK'!F:F"), MATCH(O93,INDIRECT("'"&amp;MID(CELL("filename",$A$1),FIND("]",CELL("filename",$A$1))+1,99)&amp;"_IPK'!T:T"),0))</f>
        <v>0</v>
      </c>
      <c r="BF93">
        <f t="shared" ca="1" si="1"/>
        <v>0</v>
      </c>
      <c r="BG93" cm="1">
        <f t="array" aca="1" ref="BG93" ca="1">INDEX(INDIRECT("'"&amp;MID(CELL("filename",$A$1),FIND("]",CELL("filename",$A$1))+1,99)&amp;"_IPK'!J:J"), MATCH(O93,INDIRECT("'"&amp;MID(CELL("filename",$A$1),FIND("]",CELL("filename",$A$1))+1,99)&amp;"_IPK'!T:T"),0))</f>
        <v>0</v>
      </c>
    </row>
    <row r="94" spans="57:59" x14ac:dyDescent="0.45">
      <c r="BE94" s="4" cm="1">
        <f t="array" aca="1" ref="BE94" ca="1">INDEX(INDIRECT("'"&amp;MID(CELL("filename",$A$1),FIND("]",CELL("filename",$A$1))+1,99)&amp;"_IPK'!F:F"), MATCH(O94,INDIRECT("'"&amp;MID(CELL("filename",$A$1),FIND("]",CELL("filename",$A$1))+1,99)&amp;"_IPK'!T:T"),0))</f>
        <v>0</v>
      </c>
      <c r="BF94">
        <f t="shared" ca="1" si="1"/>
        <v>0</v>
      </c>
      <c r="BG94" cm="1">
        <f t="array" aca="1" ref="BG94" ca="1">INDEX(INDIRECT("'"&amp;MID(CELL("filename",$A$1),FIND("]",CELL("filename",$A$1))+1,99)&amp;"_IPK'!J:J"), MATCH(O94,INDIRECT("'"&amp;MID(CELL("filename",$A$1),FIND("]",CELL("filename",$A$1))+1,99)&amp;"_IPK'!T:T"),0))</f>
        <v>0</v>
      </c>
    </row>
    <row r="95" spans="57:59" x14ac:dyDescent="0.45">
      <c r="BE95" s="4" cm="1">
        <f t="array" aca="1" ref="BE95" ca="1">INDEX(INDIRECT("'"&amp;MID(CELL("filename",$A$1),FIND("]",CELL("filename",$A$1))+1,99)&amp;"_IPK'!F:F"), MATCH(O95,INDIRECT("'"&amp;MID(CELL("filename",$A$1),FIND("]",CELL("filename",$A$1))+1,99)&amp;"_IPK'!T:T"),0))</f>
        <v>0</v>
      </c>
      <c r="BF95">
        <f t="shared" ca="1" si="1"/>
        <v>0</v>
      </c>
      <c r="BG95" cm="1">
        <f t="array" aca="1" ref="BG95" ca="1">INDEX(INDIRECT("'"&amp;MID(CELL("filename",$A$1),FIND("]",CELL("filename",$A$1))+1,99)&amp;"_IPK'!J:J"), MATCH(O95,INDIRECT("'"&amp;MID(CELL("filename",$A$1),FIND("]",CELL("filename",$A$1))+1,99)&amp;"_IPK'!T:T"),0))</f>
        <v>0</v>
      </c>
    </row>
    <row r="96" spans="57:59" x14ac:dyDescent="0.45">
      <c r="BE96" s="4" cm="1">
        <f t="array" aca="1" ref="BE96" ca="1">INDEX(INDIRECT("'"&amp;MID(CELL("filename",$A$1),FIND("]",CELL("filename",$A$1))+1,99)&amp;"_IPK'!F:F"), MATCH(O96,INDIRECT("'"&amp;MID(CELL("filename",$A$1),FIND("]",CELL("filename",$A$1))+1,99)&amp;"_IPK'!T:T"),0))</f>
        <v>0</v>
      </c>
      <c r="BF96">
        <f t="shared" ca="1" si="1"/>
        <v>0</v>
      </c>
      <c r="BG96" cm="1">
        <f t="array" aca="1" ref="BG96" ca="1">INDEX(INDIRECT("'"&amp;MID(CELL("filename",$A$1),FIND("]",CELL("filename",$A$1))+1,99)&amp;"_IPK'!J:J"), MATCH(O96,INDIRECT("'"&amp;MID(CELL("filename",$A$1),FIND("]",CELL("filename",$A$1))+1,99)&amp;"_IPK'!T:T"),0))</f>
        <v>0</v>
      </c>
    </row>
    <row r="97" spans="57:59" x14ac:dyDescent="0.45">
      <c r="BE97" s="4" cm="1">
        <f t="array" aca="1" ref="BE97" ca="1">INDEX(INDIRECT("'"&amp;MID(CELL("filename",$A$1),FIND("]",CELL("filename",$A$1))+1,99)&amp;"_IPK'!F:F"), MATCH(O97,INDIRECT("'"&amp;MID(CELL("filename",$A$1),FIND("]",CELL("filename",$A$1))+1,99)&amp;"_IPK'!T:T"),0))</f>
        <v>0</v>
      </c>
      <c r="BF97">
        <f t="shared" ca="1" si="1"/>
        <v>0</v>
      </c>
      <c r="BG97" cm="1">
        <f t="array" aca="1" ref="BG97" ca="1">INDEX(INDIRECT("'"&amp;MID(CELL("filename",$A$1),FIND("]",CELL("filename",$A$1))+1,99)&amp;"_IPK'!J:J"), MATCH(O97,INDIRECT("'"&amp;MID(CELL("filename",$A$1),FIND("]",CELL("filename",$A$1))+1,99)&amp;"_IPK'!T:T"),0))</f>
        <v>0</v>
      </c>
    </row>
    <row r="98" spans="57:59" x14ac:dyDescent="0.45">
      <c r="BE98" s="4" cm="1">
        <f t="array" aca="1" ref="BE98" ca="1">INDEX(INDIRECT("'"&amp;MID(CELL("filename",$A$1),FIND("]",CELL("filename",$A$1))+1,99)&amp;"_IPK'!F:F"), MATCH(O98,INDIRECT("'"&amp;MID(CELL("filename",$A$1),FIND("]",CELL("filename",$A$1))+1,99)&amp;"_IPK'!T:T"),0))</f>
        <v>0</v>
      </c>
      <c r="BF98">
        <f t="shared" ca="1" si="1"/>
        <v>0</v>
      </c>
      <c r="BG98" cm="1">
        <f t="array" aca="1" ref="BG98" ca="1">INDEX(INDIRECT("'"&amp;MID(CELL("filename",$A$1),FIND("]",CELL("filename",$A$1))+1,99)&amp;"_IPK'!J:J"), MATCH(O98,INDIRECT("'"&amp;MID(CELL("filename",$A$1),FIND("]",CELL("filename",$A$1))+1,99)&amp;"_IPK'!T:T"),0))</f>
        <v>0</v>
      </c>
    </row>
    <row r="99" spans="57:59" x14ac:dyDescent="0.45">
      <c r="BE99" s="4" cm="1">
        <f t="array" aca="1" ref="BE99" ca="1">INDEX(INDIRECT("'"&amp;MID(CELL("filename",$A$1),FIND("]",CELL("filename",$A$1))+1,99)&amp;"_IPK'!F:F"), MATCH(O99,INDIRECT("'"&amp;MID(CELL("filename",$A$1),FIND("]",CELL("filename",$A$1))+1,99)&amp;"_IPK'!T:T"),0))</f>
        <v>0</v>
      </c>
      <c r="BF99">
        <f t="shared" ca="1" si="1"/>
        <v>0</v>
      </c>
      <c r="BG99" cm="1">
        <f t="array" aca="1" ref="BG99" ca="1">INDEX(INDIRECT("'"&amp;MID(CELL("filename",$A$1),FIND("]",CELL("filename",$A$1))+1,99)&amp;"_IPK'!J:J"), MATCH(O99,INDIRECT("'"&amp;MID(CELL("filename",$A$1),FIND("]",CELL("filename",$A$1))+1,99)&amp;"_IPK'!T:T"),0))</f>
        <v>0</v>
      </c>
    </row>
    <row r="100" spans="57:59" x14ac:dyDescent="0.45">
      <c r="BE100" s="4" cm="1">
        <f t="array" aca="1" ref="BE100" ca="1">INDEX(INDIRECT("'"&amp;MID(CELL("filename",$A$1),FIND("]",CELL("filename",$A$1))+1,99)&amp;"_IPK'!F:F"), MATCH(O100,INDIRECT("'"&amp;MID(CELL("filename",$A$1),FIND("]",CELL("filename",$A$1))+1,99)&amp;"_IPK'!T:T"),0))</f>
        <v>0</v>
      </c>
      <c r="BF100">
        <f t="shared" ca="1" si="1"/>
        <v>0</v>
      </c>
      <c r="BG100" cm="1">
        <f t="array" aca="1" ref="BG100" ca="1">INDEX(INDIRECT("'"&amp;MID(CELL("filename",$A$1),FIND("]",CELL("filename",$A$1))+1,99)&amp;"_IPK'!J:J"), MATCH(O100,INDIRECT("'"&amp;MID(CELL("filename",$A$1),FIND("]",CELL("filename",$A$1))+1,99)&amp;"_IPK'!T:T"),0))</f>
        <v>0</v>
      </c>
    </row>
    <row r="101" spans="57:59" x14ac:dyDescent="0.45">
      <c r="BE101" s="4" cm="1">
        <f t="array" aca="1" ref="BE101" ca="1">INDEX(INDIRECT("'"&amp;MID(CELL("filename",$A$1),FIND("]",CELL("filename",$A$1))+1,99)&amp;"_IPK'!F:F"), MATCH(O101,INDIRECT("'"&amp;MID(CELL("filename",$A$1),FIND("]",CELL("filename",$A$1))+1,99)&amp;"_IPK'!T:T"),0))</f>
        <v>0</v>
      </c>
      <c r="BF101">
        <f t="shared" ca="1" si="1"/>
        <v>0</v>
      </c>
      <c r="BG101" cm="1">
        <f t="array" aca="1" ref="BG101" ca="1">INDEX(INDIRECT("'"&amp;MID(CELL("filename",$A$1),FIND("]",CELL("filename",$A$1))+1,99)&amp;"_IPK'!J:J"), MATCH(O101,INDIRECT("'"&amp;MID(CELL("filename",$A$1),FIND("]",CELL("filename",$A$1))+1,99)&amp;"_IPK'!T:T"),0))</f>
        <v>0</v>
      </c>
    </row>
    <row r="102" spans="57:59" x14ac:dyDescent="0.45">
      <c r="BE102" s="4" cm="1">
        <f t="array" aca="1" ref="BE102" ca="1">INDEX(INDIRECT("'"&amp;MID(CELL("filename",$A$1),FIND("]",CELL("filename",$A$1))+1,99)&amp;"_IPK'!F:F"), MATCH(O102,INDIRECT("'"&amp;MID(CELL("filename",$A$1),FIND("]",CELL("filename",$A$1))+1,99)&amp;"_IPK'!T:T"),0))</f>
        <v>0</v>
      </c>
      <c r="BF102">
        <f t="shared" ca="1" si="1"/>
        <v>0</v>
      </c>
      <c r="BG102" cm="1">
        <f t="array" aca="1" ref="BG102" ca="1">INDEX(INDIRECT("'"&amp;MID(CELL("filename",$A$1),FIND("]",CELL("filename",$A$1))+1,99)&amp;"_IPK'!J:J"), MATCH(O102,INDIRECT("'"&amp;MID(CELL("filename",$A$1),FIND("]",CELL("filename",$A$1))+1,99)&amp;"_IPK'!T:T"),0))</f>
        <v>0</v>
      </c>
    </row>
    <row r="103" spans="57:59" x14ac:dyDescent="0.45">
      <c r="BE103" s="4" cm="1">
        <f t="array" aca="1" ref="BE103" ca="1">INDEX(INDIRECT("'"&amp;MID(CELL("filename",$A$1),FIND("]",CELL("filename",$A$1))+1,99)&amp;"_IPK'!F:F"), MATCH(O103,INDIRECT("'"&amp;MID(CELL("filename",$A$1),FIND("]",CELL("filename",$A$1))+1,99)&amp;"_IPK'!T:T"),0))</f>
        <v>0</v>
      </c>
      <c r="BF103">
        <f t="shared" ca="1" si="1"/>
        <v>0</v>
      </c>
      <c r="BG103" cm="1">
        <f t="array" aca="1" ref="BG103" ca="1">INDEX(INDIRECT("'"&amp;MID(CELL("filename",$A$1),FIND("]",CELL("filename",$A$1))+1,99)&amp;"_IPK'!J:J"), MATCH(O103,INDIRECT("'"&amp;MID(CELL("filename",$A$1),FIND("]",CELL("filename",$A$1))+1,99)&amp;"_IPK'!T:T"),0))</f>
        <v>0</v>
      </c>
    </row>
    <row r="104" spans="57:59" x14ac:dyDescent="0.45">
      <c r="BE104" s="4" cm="1">
        <f t="array" aca="1" ref="BE104" ca="1">INDEX(INDIRECT("'"&amp;MID(CELL("filename",$A$1),FIND("]",CELL("filename",$A$1))+1,99)&amp;"_IPK'!F:F"), MATCH(O104,INDIRECT("'"&amp;MID(CELL("filename",$A$1),FIND("]",CELL("filename",$A$1))+1,99)&amp;"_IPK'!T:T"),0))</f>
        <v>0</v>
      </c>
      <c r="BF104">
        <f t="shared" ca="1" si="1"/>
        <v>0</v>
      </c>
      <c r="BG104" cm="1">
        <f t="array" aca="1" ref="BG104" ca="1">INDEX(INDIRECT("'"&amp;MID(CELL("filename",$A$1),FIND("]",CELL("filename",$A$1))+1,99)&amp;"_IPK'!J:J"), MATCH(O104,INDIRECT("'"&amp;MID(CELL("filename",$A$1),FIND("]",CELL("filename",$A$1))+1,99)&amp;"_IPK'!T:T"),0))</f>
        <v>0</v>
      </c>
    </row>
    <row r="105" spans="57:59" x14ac:dyDescent="0.45">
      <c r="BE105" s="4" cm="1">
        <f t="array" aca="1" ref="BE105" ca="1">INDEX(INDIRECT("'"&amp;MID(CELL("filename",$A$1),FIND("]",CELL("filename",$A$1))+1,99)&amp;"_IPK'!F:F"), MATCH(O105,INDIRECT("'"&amp;MID(CELL("filename",$A$1),FIND("]",CELL("filename",$A$1))+1,99)&amp;"_IPK'!T:T"),0))</f>
        <v>0</v>
      </c>
      <c r="BF105">
        <f t="shared" ca="1" si="1"/>
        <v>0</v>
      </c>
      <c r="BG105" cm="1">
        <f t="array" aca="1" ref="BG105" ca="1">INDEX(INDIRECT("'"&amp;MID(CELL("filename",$A$1),FIND("]",CELL("filename",$A$1))+1,99)&amp;"_IPK'!J:J"), MATCH(O105,INDIRECT("'"&amp;MID(CELL("filename",$A$1),FIND("]",CELL("filename",$A$1))+1,99)&amp;"_IPK'!T:T"),0))</f>
        <v>0</v>
      </c>
    </row>
    <row r="106" spans="57:59" x14ac:dyDescent="0.45">
      <c r="BE106" s="4" cm="1">
        <f t="array" aca="1" ref="BE106" ca="1">INDEX(INDIRECT("'"&amp;MID(CELL("filename",$A$1),FIND("]",CELL("filename",$A$1))+1,99)&amp;"_IPK'!F:F"), MATCH(O106,INDIRECT("'"&amp;MID(CELL("filename",$A$1),FIND("]",CELL("filename",$A$1))+1,99)&amp;"_IPK'!T:T"),0))</f>
        <v>0</v>
      </c>
      <c r="BF106">
        <f t="shared" ca="1" si="1"/>
        <v>0</v>
      </c>
      <c r="BG106" cm="1">
        <f t="array" aca="1" ref="BG106" ca="1">INDEX(INDIRECT("'"&amp;MID(CELL("filename",$A$1),FIND("]",CELL("filename",$A$1))+1,99)&amp;"_IPK'!J:J"), MATCH(O106,INDIRECT("'"&amp;MID(CELL("filename",$A$1),FIND("]",CELL("filename",$A$1))+1,99)&amp;"_IPK'!T:T"),0))</f>
        <v>0</v>
      </c>
    </row>
    <row r="107" spans="57:59" x14ac:dyDescent="0.45">
      <c r="BE107" s="4" cm="1">
        <f t="array" aca="1" ref="BE107" ca="1">INDEX(INDIRECT("'"&amp;MID(CELL("filename",$A$1),FIND("]",CELL("filename",$A$1))+1,99)&amp;"_IPK'!F:F"), MATCH(O107,INDIRECT("'"&amp;MID(CELL("filename",$A$1),FIND("]",CELL("filename",$A$1))+1,99)&amp;"_IPK'!T:T"),0))</f>
        <v>0</v>
      </c>
      <c r="BF107">
        <f t="shared" ca="1" si="1"/>
        <v>0</v>
      </c>
      <c r="BG107" cm="1">
        <f t="array" aca="1" ref="BG107" ca="1">INDEX(INDIRECT("'"&amp;MID(CELL("filename",$A$1),FIND("]",CELL("filename",$A$1))+1,99)&amp;"_IPK'!J:J"), MATCH(O107,INDIRECT("'"&amp;MID(CELL("filename",$A$1),FIND("]",CELL("filename",$A$1))+1,99)&amp;"_IPK'!T:T"),0))</f>
        <v>0</v>
      </c>
    </row>
    <row r="108" spans="57:59" x14ac:dyDescent="0.45">
      <c r="BE108" s="4" cm="1">
        <f t="array" aca="1" ref="BE108" ca="1">INDEX(INDIRECT("'"&amp;MID(CELL("filename",$A$1),FIND("]",CELL("filename",$A$1))+1,99)&amp;"_IPK'!F:F"), MATCH(O108,INDIRECT("'"&amp;MID(CELL("filename",$A$1),FIND("]",CELL("filename",$A$1))+1,99)&amp;"_IPK'!T:T"),0))</f>
        <v>0</v>
      </c>
      <c r="BF108">
        <f t="shared" ca="1" si="1"/>
        <v>0</v>
      </c>
      <c r="BG108" cm="1">
        <f t="array" aca="1" ref="BG108" ca="1">INDEX(INDIRECT("'"&amp;MID(CELL("filename",$A$1),FIND("]",CELL("filename",$A$1))+1,99)&amp;"_IPK'!J:J"), MATCH(O108,INDIRECT("'"&amp;MID(CELL("filename",$A$1),FIND("]",CELL("filename",$A$1))+1,99)&amp;"_IPK'!T:T"),0))</f>
        <v>0</v>
      </c>
    </row>
    <row r="109" spans="57:59" x14ac:dyDescent="0.45">
      <c r="BE109" s="4" cm="1">
        <f t="array" aca="1" ref="BE109" ca="1">INDEX(INDIRECT("'"&amp;MID(CELL("filename",$A$1),FIND("]",CELL("filename",$A$1))+1,99)&amp;"_IPK'!F:F"), MATCH(O109,INDIRECT("'"&amp;MID(CELL("filename",$A$1),FIND("]",CELL("filename",$A$1))+1,99)&amp;"_IPK'!T:T"),0))</f>
        <v>0</v>
      </c>
      <c r="BF109">
        <f t="shared" ca="1" si="1"/>
        <v>0</v>
      </c>
      <c r="BG109" cm="1">
        <f t="array" aca="1" ref="BG109" ca="1">INDEX(INDIRECT("'"&amp;MID(CELL("filename",$A$1),FIND("]",CELL("filename",$A$1))+1,99)&amp;"_IPK'!J:J"), MATCH(O109,INDIRECT("'"&amp;MID(CELL("filename",$A$1),FIND("]",CELL("filename",$A$1))+1,99)&amp;"_IPK'!T:T"),0))</f>
        <v>0</v>
      </c>
    </row>
    <row r="110" spans="57:59" x14ac:dyDescent="0.45">
      <c r="BE110" s="4" cm="1">
        <f t="array" aca="1" ref="BE110" ca="1">INDEX(INDIRECT("'"&amp;MID(CELL("filename",$A$1),FIND("]",CELL("filename",$A$1))+1,99)&amp;"_IPK'!F:F"), MATCH(O110,INDIRECT("'"&amp;MID(CELL("filename",$A$1),FIND("]",CELL("filename",$A$1))+1,99)&amp;"_IPK'!T:T"),0))</f>
        <v>0</v>
      </c>
      <c r="BF110">
        <f t="shared" ca="1" si="1"/>
        <v>0</v>
      </c>
      <c r="BG110" cm="1">
        <f t="array" aca="1" ref="BG110" ca="1">INDEX(INDIRECT("'"&amp;MID(CELL("filename",$A$1),FIND("]",CELL("filename",$A$1))+1,99)&amp;"_IPK'!J:J"), MATCH(O110,INDIRECT("'"&amp;MID(CELL("filename",$A$1),FIND("]",CELL("filename",$A$1))+1,99)&amp;"_IPK'!T:T"),0))</f>
        <v>0</v>
      </c>
    </row>
    <row r="111" spans="57:59" x14ac:dyDescent="0.45">
      <c r="BE111" s="4" cm="1">
        <f t="array" aca="1" ref="BE111" ca="1">INDEX(INDIRECT("'"&amp;MID(CELL("filename",$A$1),FIND("]",CELL("filename",$A$1))+1,99)&amp;"_IPK'!F:F"), MATCH(O111,INDIRECT("'"&amp;MID(CELL("filename",$A$1),FIND("]",CELL("filename",$A$1))+1,99)&amp;"_IPK'!T:T"),0))</f>
        <v>0</v>
      </c>
      <c r="BF111">
        <f t="shared" ca="1" si="1"/>
        <v>0</v>
      </c>
      <c r="BG111" cm="1">
        <f t="array" aca="1" ref="BG111" ca="1">INDEX(INDIRECT("'"&amp;MID(CELL("filename",$A$1),FIND("]",CELL("filename",$A$1))+1,99)&amp;"_IPK'!J:J"), MATCH(O111,INDIRECT("'"&amp;MID(CELL("filename",$A$1),FIND("]",CELL("filename",$A$1))+1,99)&amp;"_IPK'!T:T"),0))</f>
        <v>0</v>
      </c>
    </row>
    <row r="112" spans="57:59" x14ac:dyDescent="0.45">
      <c r="BE112" s="4" cm="1">
        <f t="array" aca="1" ref="BE112" ca="1">INDEX(INDIRECT("'"&amp;MID(CELL("filename",$A$1),FIND("]",CELL("filename",$A$1))+1,99)&amp;"_IPK'!F:F"), MATCH(O112,INDIRECT("'"&amp;MID(CELL("filename",$A$1),FIND("]",CELL("filename",$A$1))+1,99)&amp;"_IPK'!T:T"),0))</f>
        <v>0</v>
      </c>
      <c r="BF112">
        <f t="shared" ca="1" si="1"/>
        <v>0</v>
      </c>
      <c r="BG112" cm="1">
        <f t="array" aca="1" ref="BG112" ca="1">INDEX(INDIRECT("'"&amp;MID(CELL("filename",$A$1),FIND("]",CELL("filename",$A$1))+1,99)&amp;"_IPK'!J:J"), MATCH(O112,INDIRECT("'"&amp;MID(CELL("filename",$A$1),FIND("]",CELL("filename",$A$1))+1,99)&amp;"_IPK'!T:T"),0))</f>
        <v>0</v>
      </c>
    </row>
    <row r="113" spans="57:59" x14ac:dyDescent="0.45">
      <c r="BE113" s="4" cm="1">
        <f t="array" aca="1" ref="BE113" ca="1">INDEX(INDIRECT("'"&amp;MID(CELL("filename",$A$1),FIND("]",CELL("filename",$A$1))+1,99)&amp;"_IPK'!F:F"), MATCH(O113,INDIRECT("'"&amp;MID(CELL("filename",$A$1),FIND("]",CELL("filename",$A$1))+1,99)&amp;"_IPK'!T:T"),0))</f>
        <v>0</v>
      </c>
      <c r="BF113">
        <f t="shared" ca="1" si="1"/>
        <v>0</v>
      </c>
      <c r="BG113" cm="1">
        <f t="array" aca="1" ref="BG113" ca="1">INDEX(INDIRECT("'"&amp;MID(CELL("filename",$A$1),FIND("]",CELL("filename",$A$1))+1,99)&amp;"_IPK'!J:J"), MATCH(O113,INDIRECT("'"&amp;MID(CELL("filename",$A$1),FIND("]",CELL("filename",$A$1))+1,99)&amp;"_IPK'!T:T"),0))</f>
        <v>0</v>
      </c>
    </row>
    <row r="114" spans="57:59" x14ac:dyDescent="0.45">
      <c r="BE114" s="4" cm="1">
        <f t="array" aca="1" ref="BE114" ca="1">INDEX(INDIRECT("'"&amp;MID(CELL("filename",$A$1),FIND("]",CELL("filename",$A$1))+1,99)&amp;"_IPK'!F:F"), MATCH(O114,INDIRECT("'"&amp;MID(CELL("filename",$A$1),FIND("]",CELL("filename",$A$1))+1,99)&amp;"_IPK'!T:T"),0))</f>
        <v>0</v>
      </c>
      <c r="BF114">
        <f t="shared" ca="1" si="1"/>
        <v>0</v>
      </c>
      <c r="BG114" cm="1">
        <f t="array" aca="1" ref="BG114" ca="1">INDEX(INDIRECT("'"&amp;MID(CELL("filename",$A$1),FIND("]",CELL("filename",$A$1))+1,99)&amp;"_IPK'!J:J"), MATCH(O114,INDIRECT("'"&amp;MID(CELL("filename",$A$1),FIND("]",CELL("filename",$A$1))+1,99)&amp;"_IPK'!T:T"),0))</f>
        <v>0</v>
      </c>
    </row>
    <row r="115" spans="57:59" x14ac:dyDescent="0.45">
      <c r="BE115" s="4" cm="1">
        <f t="array" aca="1" ref="BE115" ca="1">INDEX(INDIRECT("'"&amp;MID(CELL("filename",$A$1),FIND("]",CELL("filename",$A$1))+1,99)&amp;"_IPK'!F:F"), MATCH(O115,INDIRECT("'"&amp;MID(CELL("filename",$A$1),FIND("]",CELL("filename",$A$1))+1,99)&amp;"_IPK'!T:T"),0))</f>
        <v>0</v>
      </c>
      <c r="BF115">
        <f t="shared" ca="1" si="1"/>
        <v>0</v>
      </c>
      <c r="BG115" cm="1">
        <f t="array" aca="1" ref="BG115" ca="1">INDEX(INDIRECT("'"&amp;MID(CELL("filename",$A$1),FIND("]",CELL("filename",$A$1))+1,99)&amp;"_IPK'!J:J"), MATCH(O115,INDIRECT("'"&amp;MID(CELL("filename",$A$1),FIND("]",CELL("filename",$A$1))+1,99)&amp;"_IPK'!T:T"),0))</f>
        <v>0</v>
      </c>
    </row>
    <row r="116" spans="57:59" x14ac:dyDescent="0.45">
      <c r="BE116" s="4" cm="1">
        <f t="array" aca="1" ref="BE116" ca="1">INDEX(INDIRECT("'"&amp;MID(CELL("filename",$A$1),FIND("]",CELL("filename",$A$1))+1,99)&amp;"_IPK'!F:F"), MATCH(O116,INDIRECT("'"&amp;MID(CELL("filename",$A$1),FIND("]",CELL("filename",$A$1))+1,99)&amp;"_IPK'!T:T"),0))</f>
        <v>0</v>
      </c>
      <c r="BF116">
        <f t="shared" ca="1" si="1"/>
        <v>0</v>
      </c>
      <c r="BG116" cm="1">
        <f t="array" aca="1" ref="BG116" ca="1">INDEX(INDIRECT("'"&amp;MID(CELL("filename",$A$1),FIND("]",CELL("filename",$A$1))+1,99)&amp;"_IPK'!J:J"), MATCH(O116,INDIRECT("'"&amp;MID(CELL("filename",$A$1),FIND("]",CELL("filename",$A$1))+1,99)&amp;"_IPK'!T:T"),0))</f>
        <v>0</v>
      </c>
    </row>
    <row r="117" spans="57:59" x14ac:dyDescent="0.45">
      <c r="BE117" s="4" cm="1">
        <f t="array" aca="1" ref="BE117" ca="1">INDEX(INDIRECT("'"&amp;MID(CELL("filename",$A$1),FIND("]",CELL("filename",$A$1))+1,99)&amp;"_IPK'!F:F"), MATCH(O117,INDIRECT("'"&amp;MID(CELL("filename",$A$1),FIND("]",CELL("filename",$A$1))+1,99)&amp;"_IPK'!T:T"),0))</f>
        <v>0</v>
      </c>
      <c r="BF117">
        <f t="shared" ca="1" si="1"/>
        <v>0</v>
      </c>
      <c r="BG117" cm="1">
        <f t="array" aca="1" ref="BG117" ca="1">INDEX(INDIRECT("'"&amp;MID(CELL("filename",$A$1),FIND("]",CELL("filename",$A$1))+1,99)&amp;"_IPK'!J:J"), MATCH(O117,INDIRECT("'"&amp;MID(CELL("filename",$A$1),FIND("]",CELL("filename",$A$1))+1,99)&amp;"_IPK'!T:T"),0))</f>
        <v>0</v>
      </c>
    </row>
    <row r="118" spans="57:59" x14ac:dyDescent="0.45">
      <c r="BE118" s="4" cm="1">
        <f t="array" aca="1" ref="BE118" ca="1">INDEX(INDIRECT("'"&amp;MID(CELL("filename",$A$1),FIND("]",CELL("filename",$A$1))+1,99)&amp;"_IPK'!F:F"), MATCH(O118,INDIRECT("'"&amp;MID(CELL("filename",$A$1),FIND("]",CELL("filename",$A$1))+1,99)&amp;"_IPK'!T:T"),0))</f>
        <v>0</v>
      </c>
      <c r="BF118">
        <f t="shared" ca="1" si="1"/>
        <v>0</v>
      </c>
      <c r="BG118" cm="1">
        <f t="array" aca="1" ref="BG118" ca="1">INDEX(INDIRECT("'"&amp;MID(CELL("filename",$A$1),FIND("]",CELL("filename",$A$1))+1,99)&amp;"_IPK'!J:J"), MATCH(O118,INDIRECT("'"&amp;MID(CELL("filename",$A$1),FIND("]",CELL("filename",$A$1))+1,99)&amp;"_IPK'!T:T"),0))</f>
        <v>0</v>
      </c>
    </row>
    <row r="119" spans="57:59" x14ac:dyDescent="0.45">
      <c r="BE119" s="4" cm="1">
        <f t="array" aca="1" ref="BE119" ca="1">INDEX(INDIRECT("'"&amp;MID(CELL("filename",$A$1),FIND("]",CELL("filename",$A$1))+1,99)&amp;"_IPK'!F:F"), MATCH(O119,INDIRECT("'"&amp;MID(CELL("filename",$A$1),FIND("]",CELL("filename",$A$1))+1,99)&amp;"_IPK'!T:T"),0))</f>
        <v>0</v>
      </c>
      <c r="BF119">
        <f t="shared" ca="1" si="1"/>
        <v>0</v>
      </c>
      <c r="BG119" cm="1">
        <f t="array" aca="1" ref="BG119" ca="1">INDEX(INDIRECT("'"&amp;MID(CELL("filename",$A$1),FIND("]",CELL("filename",$A$1))+1,99)&amp;"_IPK'!J:J"), MATCH(O119,INDIRECT("'"&amp;MID(CELL("filename",$A$1),FIND("]",CELL("filename",$A$1))+1,99)&amp;"_IPK'!T:T"),0))</f>
        <v>0</v>
      </c>
    </row>
    <row r="120" spans="57:59" x14ac:dyDescent="0.45">
      <c r="BE120" s="4" cm="1">
        <f t="array" aca="1" ref="BE120" ca="1">INDEX(INDIRECT("'"&amp;MID(CELL("filename",$A$1),FIND("]",CELL("filename",$A$1))+1,99)&amp;"_IPK'!F:F"), MATCH(O120,INDIRECT("'"&amp;MID(CELL("filename",$A$1),FIND("]",CELL("filename",$A$1))+1,99)&amp;"_IPK'!T:T"),0))</f>
        <v>0</v>
      </c>
      <c r="BF120">
        <f t="shared" ca="1" si="1"/>
        <v>0</v>
      </c>
      <c r="BG120" cm="1">
        <f t="array" aca="1" ref="BG120" ca="1">INDEX(INDIRECT("'"&amp;MID(CELL("filename",$A$1),FIND("]",CELL("filename",$A$1))+1,99)&amp;"_IPK'!J:J"), MATCH(O120,INDIRECT("'"&amp;MID(CELL("filename",$A$1),FIND("]",CELL("filename",$A$1))+1,99)&amp;"_IPK'!T:T"),0))</f>
        <v>0</v>
      </c>
    </row>
    <row r="121" spans="57:59" x14ac:dyDescent="0.45">
      <c r="BE121" s="4" cm="1">
        <f t="array" aca="1" ref="BE121" ca="1">INDEX(INDIRECT("'"&amp;MID(CELL("filename",$A$1),FIND("]",CELL("filename",$A$1))+1,99)&amp;"_IPK'!F:F"), MATCH(O121,INDIRECT("'"&amp;MID(CELL("filename",$A$1),FIND("]",CELL("filename",$A$1))+1,99)&amp;"_IPK'!T:T"),0))</f>
        <v>0</v>
      </c>
      <c r="BF121">
        <f t="shared" ca="1" si="1"/>
        <v>0</v>
      </c>
      <c r="BG121" cm="1">
        <f t="array" aca="1" ref="BG121" ca="1">INDEX(INDIRECT("'"&amp;MID(CELL("filename",$A$1),FIND("]",CELL("filename",$A$1))+1,99)&amp;"_IPK'!J:J"), MATCH(O121,INDIRECT("'"&amp;MID(CELL("filename",$A$1),FIND("]",CELL("filename",$A$1))+1,99)&amp;"_IPK'!T:T"),0))</f>
        <v>0</v>
      </c>
    </row>
    <row r="122" spans="57:59" x14ac:dyDescent="0.45">
      <c r="BE122" s="4" cm="1">
        <f t="array" aca="1" ref="BE122" ca="1">INDEX(INDIRECT("'"&amp;MID(CELL("filename",$A$1),FIND("]",CELL("filename",$A$1))+1,99)&amp;"_IPK'!F:F"), MATCH(O122,INDIRECT("'"&amp;MID(CELL("filename",$A$1),FIND("]",CELL("filename",$A$1))+1,99)&amp;"_IPK'!T:T"),0))</f>
        <v>0</v>
      </c>
      <c r="BF122">
        <f t="shared" ca="1" si="1"/>
        <v>0</v>
      </c>
      <c r="BG122" cm="1">
        <f t="array" aca="1" ref="BG122" ca="1">INDEX(INDIRECT("'"&amp;MID(CELL("filename",$A$1),FIND("]",CELL("filename",$A$1))+1,99)&amp;"_IPK'!J:J"), MATCH(O122,INDIRECT("'"&amp;MID(CELL("filename",$A$1),FIND("]",CELL("filename",$A$1))+1,99)&amp;"_IPK'!T:T"),0))</f>
        <v>0</v>
      </c>
    </row>
    <row r="123" spans="57:59" x14ac:dyDescent="0.45">
      <c r="BE123" s="4" cm="1">
        <f t="array" aca="1" ref="BE123" ca="1">INDEX(INDIRECT("'"&amp;MID(CELL("filename",$A$1),FIND("]",CELL("filename",$A$1))+1,99)&amp;"_IPK'!F:F"), MATCH(O123,INDIRECT("'"&amp;MID(CELL("filename",$A$1),FIND("]",CELL("filename",$A$1))+1,99)&amp;"_IPK'!T:T"),0))</f>
        <v>0</v>
      </c>
      <c r="BF123">
        <f t="shared" ca="1" si="1"/>
        <v>0</v>
      </c>
      <c r="BG123" cm="1">
        <f t="array" aca="1" ref="BG123" ca="1">INDEX(INDIRECT("'"&amp;MID(CELL("filename",$A$1),FIND("]",CELL("filename",$A$1))+1,99)&amp;"_IPK'!J:J"), MATCH(O123,INDIRECT("'"&amp;MID(CELL("filename",$A$1),FIND("]",CELL("filename",$A$1))+1,99)&amp;"_IPK'!T:T"),0))</f>
        <v>0</v>
      </c>
    </row>
    <row r="124" spans="57:59" x14ac:dyDescent="0.45">
      <c r="BE124" s="4" cm="1">
        <f t="array" aca="1" ref="BE124" ca="1">INDEX(INDIRECT("'"&amp;MID(CELL("filename",$A$1),FIND("]",CELL("filename",$A$1))+1,99)&amp;"_IPK'!F:F"), MATCH(O124,INDIRECT("'"&amp;MID(CELL("filename",$A$1),FIND("]",CELL("filename",$A$1))+1,99)&amp;"_IPK'!T:T"),0))</f>
        <v>0</v>
      </c>
      <c r="BF124">
        <f t="shared" ca="1" si="1"/>
        <v>0</v>
      </c>
      <c r="BG124" cm="1">
        <f t="array" aca="1" ref="BG124" ca="1">INDEX(INDIRECT("'"&amp;MID(CELL("filename",$A$1),FIND("]",CELL("filename",$A$1))+1,99)&amp;"_IPK'!J:J"), MATCH(O124,INDIRECT("'"&amp;MID(CELL("filename",$A$1),FIND("]",CELL("filename",$A$1))+1,99)&amp;"_IPK'!T:T"),0))</f>
        <v>0</v>
      </c>
    </row>
    <row r="125" spans="57:59" x14ac:dyDescent="0.45">
      <c r="BE125" s="4" cm="1">
        <f t="array" aca="1" ref="BE125" ca="1">INDEX(INDIRECT("'"&amp;MID(CELL("filename",$A$1),FIND("]",CELL("filename",$A$1))+1,99)&amp;"_IPK'!F:F"), MATCH(O125,INDIRECT("'"&amp;MID(CELL("filename",$A$1),FIND("]",CELL("filename",$A$1))+1,99)&amp;"_IPK'!T:T"),0))</f>
        <v>0</v>
      </c>
      <c r="BF125">
        <f t="shared" ca="1" si="1"/>
        <v>0</v>
      </c>
      <c r="BG125" cm="1">
        <f t="array" aca="1" ref="BG125" ca="1">INDEX(INDIRECT("'"&amp;MID(CELL("filename",$A$1),FIND("]",CELL("filename",$A$1))+1,99)&amp;"_IPK'!J:J"), MATCH(O125,INDIRECT("'"&amp;MID(CELL("filename",$A$1),FIND("]",CELL("filename",$A$1))+1,99)&amp;"_IPK'!T:T"),0))</f>
        <v>0</v>
      </c>
    </row>
    <row r="126" spans="57:59" x14ac:dyDescent="0.45">
      <c r="BE126" s="4" cm="1">
        <f t="array" aca="1" ref="BE126" ca="1">INDEX(INDIRECT("'"&amp;MID(CELL("filename",$A$1),FIND("]",CELL("filename",$A$1))+1,99)&amp;"_IPK'!F:F"), MATCH(O126,INDIRECT("'"&amp;MID(CELL("filename",$A$1),FIND("]",CELL("filename",$A$1))+1,99)&amp;"_IPK'!T:T"),0))</f>
        <v>0</v>
      </c>
      <c r="BF126">
        <f t="shared" ca="1" si="1"/>
        <v>0</v>
      </c>
      <c r="BG126" cm="1">
        <f t="array" aca="1" ref="BG126" ca="1">INDEX(INDIRECT("'"&amp;MID(CELL("filename",$A$1),FIND("]",CELL("filename",$A$1))+1,99)&amp;"_IPK'!J:J"), MATCH(O126,INDIRECT("'"&amp;MID(CELL("filename",$A$1),FIND("]",CELL("filename",$A$1))+1,99)&amp;"_IPK'!T:T"),0))</f>
        <v>0</v>
      </c>
    </row>
    <row r="127" spans="57:59" x14ac:dyDescent="0.45">
      <c r="BE127" s="4" cm="1">
        <f t="array" aca="1" ref="BE127" ca="1">INDEX(INDIRECT("'"&amp;MID(CELL("filename",$A$1),FIND("]",CELL("filename",$A$1))+1,99)&amp;"_IPK'!F:F"), MATCH(O127,INDIRECT("'"&amp;MID(CELL("filename",$A$1),FIND("]",CELL("filename",$A$1))+1,99)&amp;"_IPK'!T:T"),0))</f>
        <v>0</v>
      </c>
      <c r="BF127">
        <f t="shared" ca="1" si="1"/>
        <v>0</v>
      </c>
      <c r="BG127" cm="1">
        <f t="array" aca="1" ref="BG127" ca="1">INDEX(INDIRECT("'"&amp;MID(CELL("filename",$A$1),FIND("]",CELL("filename",$A$1))+1,99)&amp;"_IPK'!J:J"), MATCH(O127,INDIRECT("'"&amp;MID(CELL("filename",$A$1),FIND("]",CELL("filename",$A$1))+1,99)&amp;"_IPK'!T:T"),0))</f>
        <v>0</v>
      </c>
    </row>
    <row r="128" spans="57:59" x14ac:dyDescent="0.45">
      <c r="BE128" s="4" cm="1">
        <f t="array" aca="1" ref="BE128" ca="1">INDEX(INDIRECT("'"&amp;MID(CELL("filename",$A$1),FIND("]",CELL("filename",$A$1))+1,99)&amp;"_IPK'!F:F"), MATCH(O128,INDIRECT("'"&amp;MID(CELL("filename",$A$1),FIND("]",CELL("filename",$A$1))+1,99)&amp;"_IPK'!T:T"),0))</f>
        <v>0</v>
      </c>
      <c r="BF128">
        <f t="shared" ca="1" si="1"/>
        <v>0</v>
      </c>
      <c r="BG128" cm="1">
        <f t="array" aca="1" ref="BG128" ca="1">INDEX(INDIRECT("'"&amp;MID(CELL("filename",$A$1),FIND("]",CELL("filename",$A$1))+1,99)&amp;"_IPK'!J:J"), MATCH(O128,INDIRECT("'"&amp;MID(CELL("filename",$A$1),FIND("]",CELL("filename",$A$1))+1,99)&amp;"_IPK'!T:T"),0))</f>
        <v>0</v>
      </c>
    </row>
    <row r="129" spans="57:59" x14ac:dyDescent="0.45">
      <c r="BE129" s="4" cm="1">
        <f t="array" aca="1" ref="BE129" ca="1">INDEX(INDIRECT("'"&amp;MID(CELL("filename",$A$1),FIND("]",CELL("filename",$A$1))+1,99)&amp;"_IPK'!F:F"), MATCH(O129,INDIRECT("'"&amp;MID(CELL("filename",$A$1),FIND("]",CELL("filename",$A$1))+1,99)&amp;"_IPK'!T:T"),0))</f>
        <v>0</v>
      </c>
      <c r="BF129">
        <f t="shared" ca="1" si="1"/>
        <v>0</v>
      </c>
      <c r="BG129" cm="1">
        <f t="array" aca="1" ref="BG129" ca="1">INDEX(INDIRECT("'"&amp;MID(CELL("filename",$A$1),FIND("]",CELL("filename",$A$1))+1,99)&amp;"_IPK'!J:J"), MATCH(O129,INDIRECT("'"&amp;MID(CELL("filename",$A$1),FIND("]",CELL("filename",$A$1))+1,99)&amp;"_IPK'!T:T"),0))</f>
        <v>0</v>
      </c>
    </row>
    <row r="130" spans="57:59" x14ac:dyDescent="0.45">
      <c r="BE130" s="4" cm="1">
        <f t="array" aca="1" ref="BE130" ca="1">INDEX(INDIRECT("'"&amp;MID(CELL("filename",$A$1),FIND("]",CELL("filename",$A$1))+1,99)&amp;"_IPK'!F:F"), MATCH(O130,INDIRECT("'"&amp;MID(CELL("filename",$A$1),FIND("]",CELL("filename",$A$1))+1,99)&amp;"_IPK'!T:T"),0))</f>
        <v>0</v>
      </c>
      <c r="BF130">
        <f t="shared" ca="1" si="1"/>
        <v>0</v>
      </c>
      <c r="BG130" cm="1">
        <f t="array" aca="1" ref="BG130" ca="1">INDEX(INDIRECT("'"&amp;MID(CELL("filename",$A$1),FIND("]",CELL("filename",$A$1))+1,99)&amp;"_IPK'!J:J"), MATCH(O130,INDIRECT("'"&amp;MID(CELL("filename",$A$1),FIND("]",CELL("filename",$A$1))+1,99)&amp;"_IPK'!T:T"),0))</f>
        <v>0</v>
      </c>
    </row>
    <row r="131" spans="57:59" x14ac:dyDescent="0.45">
      <c r="BE131" s="4" cm="1">
        <f t="array" aca="1" ref="BE131" ca="1">INDEX(INDIRECT("'"&amp;MID(CELL("filename",$A$1),FIND("]",CELL("filename",$A$1))+1,99)&amp;"_IPK'!F:F"), MATCH(O131,INDIRECT("'"&amp;MID(CELL("filename",$A$1),FIND("]",CELL("filename",$A$1))+1,99)&amp;"_IPK'!T:T"),0))</f>
        <v>0</v>
      </c>
      <c r="BF131">
        <f t="shared" ca="1" si="1"/>
        <v>0</v>
      </c>
      <c r="BG131" cm="1">
        <f t="array" aca="1" ref="BG131" ca="1">INDEX(INDIRECT("'"&amp;MID(CELL("filename",$A$1),FIND("]",CELL("filename",$A$1))+1,99)&amp;"_IPK'!J:J"), MATCH(O131,INDIRECT("'"&amp;MID(CELL("filename",$A$1),FIND("]",CELL("filename",$A$1))+1,99)&amp;"_IPK'!T:T"),0))</f>
        <v>0</v>
      </c>
    </row>
    <row r="132" spans="57:59" x14ac:dyDescent="0.45">
      <c r="BE132" s="4" cm="1">
        <f t="array" aca="1" ref="BE132" ca="1">INDEX(INDIRECT("'"&amp;MID(CELL("filename",$A$1),FIND("]",CELL("filename",$A$1))+1,99)&amp;"_IPK'!F:F"), MATCH(O132,INDIRECT("'"&amp;MID(CELL("filename",$A$1),FIND("]",CELL("filename",$A$1))+1,99)&amp;"_IPK'!T:T"),0))</f>
        <v>0</v>
      </c>
      <c r="BF132">
        <f t="shared" ca="1" si="1"/>
        <v>0</v>
      </c>
      <c r="BG132" cm="1">
        <f t="array" aca="1" ref="BG132" ca="1">INDEX(INDIRECT("'"&amp;MID(CELL("filename",$A$1),FIND("]",CELL("filename",$A$1))+1,99)&amp;"_IPK'!J:J"), MATCH(O132,INDIRECT("'"&amp;MID(CELL("filename",$A$1),FIND("]",CELL("filename",$A$1))+1,99)&amp;"_IPK'!T:T"),0))</f>
        <v>0</v>
      </c>
    </row>
    <row r="133" spans="57:59" x14ac:dyDescent="0.45">
      <c r="BE133" s="4" cm="1">
        <f t="array" aca="1" ref="BE133" ca="1">INDEX(INDIRECT("'"&amp;MID(CELL("filename",$A$1),FIND("]",CELL("filename",$A$1))+1,99)&amp;"_IPK'!F:F"), MATCH(O133,INDIRECT("'"&amp;MID(CELL("filename",$A$1),FIND("]",CELL("filename",$A$1))+1,99)&amp;"_IPK'!T:T"),0))</f>
        <v>0</v>
      </c>
      <c r="BF133">
        <f t="shared" ca="1" si="1"/>
        <v>0</v>
      </c>
      <c r="BG133" cm="1">
        <f t="array" aca="1" ref="BG133" ca="1">INDEX(INDIRECT("'"&amp;MID(CELL("filename",$A$1),FIND("]",CELL("filename",$A$1))+1,99)&amp;"_IPK'!J:J"), MATCH(O133,INDIRECT("'"&amp;MID(CELL("filename",$A$1),FIND("]",CELL("filename",$A$1))+1,99)&amp;"_IPK'!T:T"),0))</f>
        <v>0</v>
      </c>
    </row>
    <row r="134" spans="57:59" x14ac:dyDescent="0.45">
      <c r="BE134" s="4" cm="1">
        <f t="array" aca="1" ref="BE134" ca="1">INDEX(INDIRECT("'"&amp;MID(CELL("filename",$A$1),FIND("]",CELL("filename",$A$1))+1,99)&amp;"_IPK'!F:F"), MATCH(O134,INDIRECT("'"&amp;MID(CELL("filename",$A$1),FIND("]",CELL("filename",$A$1))+1,99)&amp;"_IPK'!T:T"),0))</f>
        <v>0</v>
      </c>
      <c r="BF134">
        <f t="shared" ca="1" si="1"/>
        <v>0</v>
      </c>
      <c r="BG134" cm="1">
        <f t="array" aca="1" ref="BG134" ca="1">INDEX(INDIRECT("'"&amp;MID(CELL("filename",$A$1),FIND("]",CELL("filename",$A$1))+1,99)&amp;"_IPK'!J:J"), MATCH(O134,INDIRECT("'"&amp;MID(CELL("filename",$A$1),FIND("]",CELL("filename",$A$1))+1,99)&amp;"_IPK'!T:T"),0))</f>
        <v>0</v>
      </c>
    </row>
    <row r="135" spans="57:59" x14ac:dyDescent="0.45">
      <c r="BE135" s="4" cm="1">
        <f t="array" aca="1" ref="BE135" ca="1">INDEX(INDIRECT("'"&amp;MID(CELL("filename",$A$1),FIND("]",CELL("filename",$A$1))+1,99)&amp;"_IPK'!F:F"), MATCH(O135,INDIRECT("'"&amp;MID(CELL("filename",$A$1),FIND("]",CELL("filename",$A$1))+1,99)&amp;"_IPK'!T:T"),0))</f>
        <v>0</v>
      </c>
      <c r="BF135">
        <f t="shared" ca="1" si="1"/>
        <v>0</v>
      </c>
      <c r="BG135" cm="1">
        <f t="array" aca="1" ref="BG135" ca="1">INDEX(INDIRECT("'"&amp;MID(CELL("filename",$A$1),FIND("]",CELL("filename",$A$1))+1,99)&amp;"_IPK'!J:J"), MATCH(O135,INDIRECT("'"&amp;MID(CELL("filename",$A$1),FIND("]",CELL("filename",$A$1))+1,99)&amp;"_IPK'!T:T"),0))</f>
        <v>0</v>
      </c>
    </row>
    <row r="136" spans="57:59" x14ac:dyDescent="0.45">
      <c r="BE136" s="4" cm="1">
        <f t="array" aca="1" ref="BE136" ca="1">INDEX(INDIRECT("'"&amp;MID(CELL("filename",$A$1),FIND("]",CELL("filename",$A$1))+1,99)&amp;"_IPK'!F:F"), MATCH(O136,INDIRECT("'"&amp;MID(CELL("filename",$A$1),FIND("]",CELL("filename",$A$1))+1,99)&amp;"_IPK'!T:T"),0))</f>
        <v>0</v>
      </c>
      <c r="BF136">
        <f t="shared" ca="1" si="1"/>
        <v>0</v>
      </c>
      <c r="BG136" cm="1">
        <f t="array" aca="1" ref="BG136" ca="1">INDEX(INDIRECT("'"&amp;MID(CELL("filename",$A$1),FIND("]",CELL("filename",$A$1))+1,99)&amp;"_IPK'!J:J"), MATCH(O136,INDIRECT("'"&amp;MID(CELL("filename",$A$1),FIND("]",CELL("filename",$A$1))+1,99)&amp;"_IPK'!T:T"),0))</f>
        <v>0</v>
      </c>
    </row>
    <row r="137" spans="57:59" x14ac:dyDescent="0.45">
      <c r="BE137" s="4" cm="1">
        <f t="array" aca="1" ref="BE137" ca="1">INDEX(INDIRECT("'"&amp;MID(CELL("filename",$A$1),FIND("]",CELL("filename",$A$1))+1,99)&amp;"_IPK'!F:F"), MATCH(O137,INDIRECT("'"&amp;MID(CELL("filename",$A$1),FIND("]",CELL("filename",$A$1))+1,99)&amp;"_IPK'!T:T"),0))</f>
        <v>0</v>
      </c>
      <c r="BF137">
        <f t="shared" ca="1" si="1"/>
        <v>0</v>
      </c>
      <c r="BG137" cm="1">
        <f t="array" aca="1" ref="BG137" ca="1">INDEX(INDIRECT("'"&amp;MID(CELL("filename",$A$1),FIND("]",CELL("filename",$A$1))+1,99)&amp;"_IPK'!J:J"), MATCH(O137,INDIRECT("'"&amp;MID(CELL("filename",$A$1),FIND("]",CELL("filename",$A$1))+1,99)&amp;"_IPK'!T:T"),0))</f>
        <v>0</v>
      </c>
    </row>
    <row r="138" spans="57:59" x14ac:dyDescent="0.45">
      <c r="BE138" s="4" cm="1">
        <f t="array" aca="1" ref="BE138" ca="1">INDEX(INDIRECT("'"&amp;MID(CELL("filename",$A$1),FIND("]",CELL("filename",$A$1))+1,99)&amp;"_IPK'!F:F"), MATCH(O138,INDIRECT("'"&amp;MID(CELL("filename",$A$1),FIND("]",CELL("filename",$A$1))+1,99)&amp;"_IPK'!T:T"),0))</f>
        <v>0</v>
      </c>
      <c r="BF138">
        <f t="shared" ca="1" si="1"/>
        <v>0</v>
      </c>
      <c r="BG138" cm="1">
        <f t="array" aca="1" ref="BG138" ca="1">INDEX(INDIRECT("'"&amp;MID(CELL("filename",$A$1),FIND("]",CELL("filename",$A$1))+1,99)&amp;"_IPK'!J:J"), MATCH(O138,INDIRECT("'"&amp;MID(CELL("filename",$A$1),FIND("]",CELL("filename",$A$1))+1,99)&amp;"_IPK'!T:T"),0))</f>
        <v>0</v>
      </c>
    </row>
    <row r="139" spans="57:59" x14ac:dyDescent="0.45">
      <c r="BE139" s="4" cm="1">
        <f t="array" aca="1" ref="BE139" ca="1">INDEX(INDIRECT("'"&amp;MID(CELL("filename",$A$1),FIND("]",CELL("filename",$A$1))+1,99)&amp;"_IPK'!F:F"), MATCH(O139,INDIRECT("'"&amp;MID(CELL("filename",$A$1),FIND("]",CELL("filename",$A$1))+1,99)&amp;"_IPK'!T:T"),0))</f>
        <v>0</v>
      </c>
      <c r="BF139">
        <f t="shared" ca="1" si="1"/>
        <v>0</v>
      </c>
      <c r="BG139" cm="1">
        <f t="array" aca="1" ref="BG139" ca="1">INDEX(INDIRECT("'"&amp;MID(CELL("filename",$A$1),FIND("]",CELL("filename",$A$1))+1,99)&amp;"_IPK'!J:J"), MATCH(O139,INDIRECT("'"&amp;MID(CELL("filename",$A$1),FIND("]",CELL("filename",$A$1))+1,99)&amp;"_IPK'!T:T"),0))</f>
        <v>0</v>
      </c>
    </row>
    <row r="140" spans="57:59" x14ac:dyDescent="0.45">
      <c r="BE140" s="4" cm="1">
        <f t="array" aca="1" ref="BE140" ca="1">INDEX(INDIRECT("'"&amp;MID(CELL("filename",$A$1),FIND("]",CELL("filename",$A$1))+1,99)&amp;"_IPK'!F:F"), MATCH(O140,INDIRECT("'"&amp;MID(CELL("filename",$A$1),FIND("]",CELL("filename",$A$1))+1,99)&amp;"_IPK'!T:T"),0))</f>
        <v>0</v>
      </c>
      <c r="BF140">
        <f t="shared" ref="BF140:BF203" ca="1" si="2">I140-BE140</f>
        <v>0</v>
      </c>
      <c r="BG140" cm="1">
        <f t="array" aca="1" ref="BG140" ca="1">INDEX(INDIRECT("'"&amp;MID(CELL("filename",$A$1),FIND("]",CELL("filename",$A$1))+1,99)&amp;"_IPK'!J:J"), MATCH(O140,INDIRECT("'"&amp;MID(CELL("filename",$A$1),FIND("]",CELL("filename",$A$1))+1,99)&amp;"_IPK'!T:T"),0))</f>
        <v>0</v>
      </c>
    </row>
    <row r="141" spans="57:59" x14ac:dyDescent="0.45">
      <c r="BE141" s="4" cm="1">
        <f t="array" aca="1" ref="BE141" ca="1">INDEX(INDIRECT("'"&amp;MID(CELL("filename",$A$1),FIND("]",CELL("filename",$A$1))+1,99)&amp;"_IPK'!F:F"), MATCH(O141,INDIRECT("'"&amp;MID(CELL("filename",$A$1),FIND("]",CELL("filename",$A$1))+1,99)&amp;"_IPK'!T:T"),0))</f>
        <v>0</v>
      </c>
      <c r="BF141">
        <f t="shared" ca="1" si="2"/>
        <v>0</v>
      </c>
      <c r="BG141" cm="1">
        <f t="array" aca="1" ref="BG141" ca="1">INDEX(INDIRECT("'"&amp;MID(CELL("filename",$A$1),FIND("]",CELL("filename",$A$1))+1,99)&amp;"_IPK'!J:J"), MATCH(O141,INDIRECT("'"&amp;MID(CELL("filename",$A$1),FIND("]",CELL("filename",$A$1))+1,99)&amp;"_IPK'!T:T"),0))</f>
        <v>0</v>
      </c>
    </row>
    <row r="142" spans="57:59" x14ac:dyDescent="0.45">
      <c r="BE142" s="4" cm="1">
        <f t="array" aca="1" ref="BE142" ca="1">INDEX(INDIRECT("'"&amp;MID(CELL("filename",$A$1),FIND("]",CELL("filename",$A$1))+1,99)&amp;"_IPK'!F:F"), MATCH(O142,INDIRECT("'"&amp;MID(CELL("filename",$A$1),FIND("]",CELL("filename",$A$1))+1,99)&amp;"_IPK'!T:T"),0))</f>
        <v>0</v>
      </c>
      <c r="BF142">
        <f t="shared" ca="1" si="2"/>
        <v>0</v>
      </c>
      <c r="BG142" cm="1">
        <f t="array" aca="1" ref="BG142" ca="1">INDEX(INDIRECT("'"&amp;MID(CELL("filename",$A$1),FIND("]",CELL("filename",$A$1))+1,99)&amp;"_IPK'!J:J"), MATCH(O142,INDIRECT("'"&amp;MID(CELL("filename",$A$1),FIND("]",CELL("filename",$A$1))+1,99)&amp;"_IPK'!T:T"),0))</f>
        <v>0</v>
      </c>
    </row>
    <row r="143" spans="57:59" x14ac:dyDescent="0.45">
      <c r="BE143" s="4" cm="1">
        <f t="array" aca="1" ref="BE143" ca="1">INDEX(INDIRECT("'"&amp;MID(CELL("filename",$A$1),FIND("]",CELL("filename",$A$1))+1,99)&amp;"_IPK'!F:F"), MATCH(O143,INDIRECT("'"&amp;MID(CELL("filename",$A$1),FIND("]",CELL("filename",$A$1))+1,99)&amp;"_IPK'!T:T"),0))</f>
        <v>0</v>
      </c>
      <c r="BF143">
        <f t="shared" ca="1" si="2"/>
        <v>0</v>
      </c>
      <c r="BG143" cm="1">
        <f t="array" aca="1" ref="BG143" ca="1">INDEX(INDIRECT("'"&amp;MID(CELL("filename",$A$1),FIND("]",CELL("filename",$A$1))+1,99)&amp;"_IPK'!J:J"), MATCH(O143,INDIRECT("'"&amp;MID(CELL("filename",$A$1),FIND("]",CELL("filename",$A$1))+1,99)&amp;"_IPK'!T:T"),0))</f>
        <v>0</v>
      </c>
    </row>
    <row r="144" spans="57:59" x14ac:dyDescent="0.45">
      <c r="BE144" s="4" cm="1">
        <f t="array" aca="1" ref="BE144" ca="1">INDEX(INDIRECT("'"&amp;MID(CELL("filename",$A$1),FIND("]",CELL("filename",$A$1))+1,99)&amp;"_IPK'!F:F"), MATCH(O144,INDIRECT("'"&amp;MID(CELL("filename",$A$1),FIND("]",CELL("filename",$A$1))+1,99)&amp;"_IPK'!T:T"),0))</f>
        <v>0</v>
      </c>
      <c r="BF144">
        <f t="shared" ca="1" si="2"/>
        <v>0</v>
      </c>
      <c r="BG144" cm="1">
        <f t="array" aca="1" ref="BG144" ca="1">INDEX(INDIRECT("'"&amp;MID(CELL("filename",$A$1),FIND("]",CELL("filename",$A$1))+1,99)&amp;"_IPK'!J:J"), MATCH(O144,INDIRECT("'"&amp;MID(CELL("filename",$A$1),FIND("]",CELL("filename",$A$1))+1,99)&amp;"_IPK'!T:T"),0))</f>
        <v>0</v>
      </c>
    </row>
    <row r="145" spans="57:59" x14ac:dyDescent="0.45">
      <c r="BE145" s="4" cm="1">
        <f t="array" aca="1" ref="BE145" ca="1">INDEX(INDIRECT("'"&amp;MID(CELL("filename",$A$1),FIND("]",CELL("filename",$A$1))+1,99)&amp;"_IPK'!F:F"), MATCH(O145,INDIRECT("'"&amp;MID(CELL("filename",$A$1),FIND("]",CELL("filename",$A$1))+1,99)&amp;"_IPK'!T:T"),0))</f>
        <v>0</v>
      </c>
      <c r="BF145">
        <f t="shared" ca="1" si="2"/>
        <v>0</v>
      </c>
      <c r="BG145" cm="1">
        <f t="array" aca="1" ref="BG145" ca="1">INDEX(INDIRECT("'"&amp;MID(CELL("filename",$A$1),FIND("]",CELL("filename",$A$1))+1,99)&amp;"_IPK'!J:J"), MATCH(O145,INDIRECT("'"&amp;MID(CELL("filename",$A$1),FIND("]",CELL("filename",$A$1))+1,99)&amp;"_IPK'!T:T"),0))</f>
        <v>0</v>
      </c>
    </row>
    <row r="146" spans="57:59" x14ac:dyDescent="0.45">
      <c r="BE146" s="4" cm="1">
        <f t="array" aca="1" ref="BE146" ca="1">INDEX(INDIRECT("'"&amp;MID(CELL("filename",$A$1),FIND("]",CELL("filename",$A$1))+1,99)&amp;"_IPK'!F:F"), MATCH(O146,INDIRECT("'"&amp;MID(CELL("filename",$A$1),FIND("]",CELL("filename",$A$1))+1,99)&amp;"_IPK'!T:T"),0))</f>
        <v>0</v>
      </c>
      <c r="BF146">
        <f t="shared" ca="1" si="2"/>
        <v>0</v>
      </c>
      <c r="BG146" cm="1">
        <f t="array" aca="1" ref="BG146" ca="1">INDEX(INDIRECT("'"&amp;MID(CELL("filename",$A$1),FIND("]",CELL("filename",$A$1))+1,99)&amp;"_IPK'!J:J"), MATCH(O146,INDIRECT("'"&amp;MID(CELL("filename",$A$1),FIND("]",CELL("filename",$A$1))+1,99)&amp;"_IPK'!T:T"),0))</f>
        <v>0</v>
      </c>
    </row>
    <row r="147" spans="57:59" x14ac:dyDescent="0.45">
      <c r="BE147" s="4" cm="1">
        <f t="array" aca="1" ref="BE147" ca="1">INDEX(INDIRECT("'"&amp;MID(CELL("filename",$A$1),FIND("]",CELL("filename",$A$1))+1,99)&amp;"_IPK'!F:F"), MATCH(O147,INDIRECT("'"&amp;MID(CELL("filename",$A$1),FIND("]",CELL("filename",$A$1))+1,99)&amp;"_IPK'!T:T"),0))</f>
        <v>0</v>
      </c>
      <c r="BF147">
        <f t="shared" ca="1" si="2"/>
        <v>0</v>
      </c>
      <c r="BG147" cm="1">
        <f t="array" aca="1" ref="BG147" ca="1">INDEX(INDIRECT("'"&amp;MID(CELL("filename",$A$1),FIND("]",CELL("filename",$A$1))+1,99)&amp;"_IPK'!J:J"), MATCH(O147,INDIRECT("'"&amp;MID(CELL("filename",$A$1),FIND("]",CELL("filename",$A$1))+1,99)&amp;"_IPK'!T:T"),0))</f>
        <v>0</v>
      </c>
    </row>
    <row r="148" spans="57:59" x14ac:dyDescent="0.45">
      <c r="BE148" s="4" cm="1">
        <f t="array" aca="1" ref="BE148" ca="1">INDEX(INDIRECT("'"&amp;MID(CELL("filename",$A$1),FIND("]",CELL("filename",$A$1))+1,99)&amp;"_IPK'!F:F"), MATCH(O148,INDIRECT("'"&amp;MID(CELL("filename",$A$1),FIND("]",CELL("filename",$A$1))+1,99)&amp;"_IPK'!T:T"),0))</f>
        <v>0</v>
      </c>
      <c r="BF148">
        <f t="shared" ca="1" si="2"/>
        <v>0</v>
      </c>
      <c r="BG148" cm="1">
        <f t="array" aca="1" ref="BG148" ca="1">INDEX(INDIRECT("'"&amp;MID(CELL("filename",$A$1),FIND("]",CELL("filename",$A$1))+1,99)&amp;"_IPK'!J:J"), MATCH(O148,INDIRECT("'"&amp;MID(CELL("filename",$A$1),FIND("]",CELL("filename",$A$1))+1,99)&amp;"_IPK'!T:T"),0))</f>
        <v>0</v>
      </c>
    </row>
    <row r="149" spans="57:59" x14ac:dyDescent="0.45">
      <c r="BE149" s="4" cm="1">
        <f t="array" aca="1" ref="BE149" ca="1">INDEX(INDIRECT("'"&amp;MID(CELL("filename",$A$1),FIND("]",CELL("filename",$A$1))+1,99)&amp;"_IPK'!F:F"), MATCH(O149,INDIRECT("'"&amp;MID(CELL("filename",$A$1),FIND("]",CELL("filename",$A$1))+1,99)&amp;"_IPK'!T:T"),0))</f>
        <v>0</v>
      </c>
      <c r="BF149">
        <f t="shared" ca="1" si="2"/>
        <v>0</v>
      </c>
      <c r="BG149" cm="1">
        <f t="array" aca="1" ref="BG149" ca="1">INDEX(INDIRECT("'"&amp;MID(CELL("filename",$A$1),FIND("]",CELL("filename",$A$1))+1,99)&amp;"_IPK'!J:J"), MATCH(O149,INDIRECT("'"&amp;MID(CELL("filename",$A$1),FIND("]",CELL("filename",$A$1))+1,99)&amp;"_IPK'!T:T"),0))</f>
        <v>0</v>
      </c>
    </row>
    <row r="150" spans="57:59" x14ac:dyDescent="0.45">
      <c r="BE150" s="4" cm="1">
        <f t="array" aca="1" ref="BE150" ca="1">INDEX(INDIRECT("'"&amp;MID(CELL("filename",$A$1),FIND("]",CELL("filename",$A$1))+1,99)&amp;"_IPK'!F:F"), MATCH(O150,INDIRECT("'"&amp;MID(CELL("filename",$A$1),FIND("]",CELL("filename",$A$1))+1,99)&amp;"_IPK'!T:T"),0))</f>
        <v>0</v>
      </c>
      <c r="BF150">
        <f t="shared" ca="1" si="2"/>
        <v>0</v>
      </c>
      <c r="BG150" cm="1">
        <f t="array" aca="1" ref="BG150" ca="1">INDEX(INDIRECT("'"&amp;MID(CELL("filename",$A$1),FIND("]",CELL("filename",$A$1))+1,99)&amp;"_IPK'!J:J"), MATCH(O150,INDIRECT("'"&amp;MID(CELL("filename",$A$1),FIND("]",CELL("filename",$A$1))+1,99)&amp;"_IPK'!T:T"),0))</f>
        <v>0</v>
      </c>
    </row>
    <row r="151" spans="57:59" x14ac:dyDescent="0.45">
      <c r="BE151" s="4" cm="1">
        <f t="array" aca="1" ref="BE151" ca="1">INDEX(INDIRECT("'"&amp;MID(CELL("filename",$A$1),FIND("]",CELL("filename",$A$1))+1,99)&amp;"_IPK'!F:F"), MATCH(O151,INDIRECT("'"&amp;MID(CELL("filename",$A$1),FIND("]",CELL("filename",$A$1))+1,99)&amp;"_IPK'!T:T"),0))</f>
        <v>0</v>
      </c>
      <c r="BF151">
        <f t="shared" ca="1" si="2"/>
        <v>0</v>
      </c>
      <c r="BG151" cm="1">
        <f t="array" aca="1" ref="BG151" ca="1">INDEX(INDIRECT("'"&amp;MID(CELL("filename",$A$1),FIND("]",CELL("filename",$A$1))+1,99)&amp;"_IPK'!J:J"), MATCH(O151,INDIRECT("'"&amp;MID(CELL("filename",$A$1),FIND("]",CELL("filename",$A$1))+1,99)&amp;"_IPK'!T:T"),0))</f>
        <v>0</v>
      </c>
    </row>
    <row r="152" spans="57:59" x14ac:dyDescent="0.45">
      <c r="BE152" s="4" cm="1">
        <f t="array" aca="1" ref="BE152" ca="1">INDEX(INDIRECT("'"&amp;MID(CELL("filename",$A$1),FIND("]",CELL("filename",$A$1))+1,99)&amp;"_IPK'!F:F"), MATCH(O152,INDIRECT("'"&amp;MID(CELL("filename",$A$1),FIND("]",CELL("filename",$A$1))+1,99)&amp;"_IPK'!T:T"),0))</f>
        <v>0</v>
      </c>
      <c r="BF152">
        <f t="shared" ca="1" si="2"/>
        <v>0</v>
      </c>
      <c r="BG152" cm="1">
        <f t="array" aca="1" ref="BG152" ca="1">INDEX(INDIRECT("'"&amp;MID(CELL("filename",$A$1),FIND("]",CELL("filename",$A$1))+1,99)&amp;"_IPK'!J:J"), MATCH(O152,INDIRECT("'"&amp;MID(CELL("filename",$A$1),FIND("]",CELL("filename",$A$1))+1,99)&amp;"_IPK'!T:T"),0))</f>
        <v>0</v>
      </c>
    </row>
    <row r="153" spans="57:59" x14ac:dyDescent="0.45">
      <c r="BE153" s="4" cm="1">
        <f t="array" aca="1" ref="BE153" ca="1">INDEX(INDIRECT("'"&amp;MID(CELL("filename",$A$1),FIND("]",CELL("filename",$A$1))+1,99)&amp;"_IPK'!F:F"), MATCH(O153,INDIRECT("'"&amp;MID(CELL("filename",$A$1),FIND("]",CELL("filename",$A$1))+1,99)&amp;"_IPK'!T:T"),0))</f>
        <v>0</v>
      </c>
      <c r="BF153">
        <f t="shared" ca="1" si="2"/>
        <v>0</v>
      </c>
      <c r="BG153" cm="1">
        <f t="array" aca="1" ref="BG153" ca="1">INDEX(INDIRECT("'"&amp;MID(CELL("filename",$A$1),FIND("]",CELL("filename",$A$1))+1,99)&amp;"_IPK'!J:J"), MATCH(O153,INDIRECT("'"&amp;MID(CELL("filename",$A$1),FIND("]",CELL("filename",$A$1))+1,99)&amp;"_IPK'!T:T"),0))</f>
        <v>0</v>
      </c>
    </row>
    <row r="154" spans="57:59" x14ac:dyDescent="0.45">
      <c r="BE154" s="4" cm="1">
        <f t="array" aca="1" ref="BE154" ca="1">INDEX(INDIRECT("'"&amp;MID(CELL("filename",$A$1),FIND("]",CELL("filename",$A$1))+1,99)&amp;"_IPK'!F:F"), MATCH(O154,INDIRECT("'"&amp;MID(CELL("filename",$A$1),FIND("]",CELL("filename",$A$1))+1,99)&amp;"_IPK'!T:T"),0))</f>
        <v>0</v>
      </c>
      <c r="BF154">
        <f t="shared" ca="1" si="2"/>
        <v>0</v>
      </c>
      <c r="BG154" cm="1">
        <f t="array" aca="1" ref="BG154" ca="1">INDEX(INDIRECT("'"&amp;MID(CELL("filename",$A$1),FIND("]",CELL("filename",$A$1))+1,99)&amp;"_IPK'!J:J"), MATCH(O154,INDIRECT("'"&amp;MID(CELL("filename",$A$1),FIND("]",CELL("filename",$A$1))+1,99)&amp;"_IPK'!T:T"),0))</f>
        <v>0</v>
      </c>
    </row>
    <row r="155" spans="57:59" x14ac:dyDescent="0.45">
      <c r="BE155" s="4" cm="1">
        <f t="array" aca="1" ref="BE155" ca="1">INDEX(INDIRECT("'"&amp;MID(CELL("filename",$A$1),FIND("]",CELL("filename",$A$1))+1,99)&amp;"_IPK'!F:F"), MATCH(O155,INDIRECT("'"&amp;MID(CELL("filename",$A$1),FIND("]",CELL("filename",$A$1))+1,99)&amp;"_IPK'!T:T"),0))</f>
        <v>0</v>
      </c>
      <c r="BF155">
        <f t="shared" ca="1" si="2"/>
        <v>0</v>
      </c>
      <c r="BG155" cm="1">
        <f t="array" aca="1" ref="BG155" ca="1">INDEX(INDIRECT("'"&amp;MID(CELL("filename",$A$1),FIND("]",CELL("filename",$A$1))+1,99)&amp;"_IPK'!J:J"), MATCH(O155,INDIRECT("'"&amp;MID(CELL("filename",$A$1),FIND("]",CELL("filename",$A$1))+1,99)&amp;"_IPK'!T:T"),0))</f>
        <v>0</v>
      </c>
    </row>
    <row r="156" spans="57:59" x14ac:dyDescent="0.45">
      <c r="BE156" s="4" cm="1">
        <f t="array" aca="1" ref="BE156" ca="1">INDEX(INDIRECT("'"&amp;MID(CELL("filename",$A$1),FIND("]",CELL("filename",$A$1))+1,99)&amp;"_IPK'!F:F"), MATCH(O156,INDIRECT("'"&amp;MID(CELL("filename",$A$1),FIND("]",CELL("filename",$A$1))+1,99)&amp;"_IPK'!T:T"),0))</f>
        <v>0</v>
      </c>
      <c r="BF156">
        <f t="shared" ca="1" si="2"/>
        <v>0</v>
      </c>
      <c r="BG156" cm="1">
        <f t="array" aca="1" ref="BG156" ca="1">INDEX(INDIRECT("'"&amp;MID(CELL("filename",$A$1),FIND("]",CELL("filename",$A$1))+1,99)&amp;"_IPK'!J:J"), MATCH(O156,INDIRECT("'"&amp;MID(CELL("filename",$A$1),FIND("]",CELL("filename",$A$1))+1,99)&amp;"_IPK'!T:T"),0))</f>
        <v>0</v>
      </c>
    </row>
    <row r="157" spans="57:59" x14ac:dyDescent="0.45">
      <c r="BE157" s="4" cm="1">
        <f t="array" aca="1" ref="BE157" ca="1">INDEX(INDIRECT("'"&amp;MID(CELL("filename",$A$1),FIND("]",CELL("filename",$A$1))+1,99)&amp;"_IPK'!F:F"), MATCH(O157,INDIRECT("'"&amp;MID(CELL("filename",$A$1),FIND("]",CELL("filename",$A$1))+1,99)&amp;"_IPK'!T:T"),0))</f>
        <v>0</v>
      </c>
      <c r="BF157">
        <f t="shared" ca="1" si="2"/>
        <v>0</v>
      </c>
      <c r="BG157" cm="1">
        <f t="array" aca="1" ref="BG157" ca="1">INDEX(INDIRECT("'"&amp;MID(CELL("filename",$A$1),FIND("]",CELL("filename",$A$1))+1,99)&amp;"_IPK'!J:J"), MATCH(O157,INDIRECT("'"&amp;MID(CELL("filename",$A$1),FIND("]",CELL("filename",$A$1))+1,99)&amp;"_IPK'!T:T"),0))</f>
        <v>0</v>
      </c>
    </row>
    <row r="158" spans="57:59" x14ac:dyDescent="0.45">
      <c r="BE158" s="4" cm="1">
        <f t="array" aca="1" ref="BE158" ca="1">INDEX(INDIRECT("'"&amp;MID(CELL("filename",$A$1),FIND("]",CELL("filename",$A$1))+1,99)&amp;"_IPK'!F:F"), MATCH(O158,INDIRECT("'"&amp;MID(CELL("filename",$A$1),FIND("]",CELL("filename",$A$1))+1,99)&amp;"_IPK'!T:T"),0))</f>
        <v>0</v>
      </c>
      <c r="BF158">
        <f t="shared" ca="1" si="2"/>
        <v>0</v>
      </c>
      <c r="BG158" cm="1">
        <f t="array" aca="1" ref="BG158" ca="1">INDEX(INDIRECT("'"&amp;MID(CELL("filename",$A$1),FIND("]",CELL("filename",$A$1))+1,99)&amp;"_IPK'!J:J"), MATCH(O158,INDIRECT("'"&amp;MID(CELL("filename",$A$1),FIND("]",CELL("filename",$A$1))+1,99)&amp;"_IPK'!T:T"),0))</f>
        <v>0</v>
      </c>
    </row>
    <row r="159" spans="57:59" x14ac:dyDescent="0.45">
      <c r="BE159" s="4" cm="1">
        <f t="array" aca="1" ref="BE159" ca="1">INDEX(INDIRECT("'"&amp;MID(CELL("filename",$A$1),FIND("]",CELL("filename",$A$1))+1,99)&amp;"_IPK'!F:F"), MATCH(O159,INDIRECT("'"&amp;MID(CELL("filename",$A$1),FIND("]",CELL("filename",$A$1))+1,99)&amp;"_IPK'!T:T"),0))</f>
        <v>0</v>
      </c>
      <c r="BF159">
        <f t="shared" ca="1" si="2"/>
        <v>0</v>
      </c>
      <c r="BG159" cm="1">
        <f t="array" aca="1" ref="BG159" ca="1">INDEX(INDIRECT("'"&amp;MID(CELL("filename",$A$1),FIND("]",CELL("filename",$A$1))+1,99)&amp;"_IPK'!J:J"), MATCH(O159,INDIRECT("'"&amp;MID(CELL("filename",$A$1),FIND("]",CELL("filename",$A$1))+1,99)&amp;"_IPK'!T:T"),0))</f>
        <v>0</v>
      </c>
    </row>
    <row r="160" spans="57:59" x14ac:dyDescent="0.45">
      <c r="BE160" s="4" cm="1">
        <f t="array" aca="1" ref="BE160" ca="1">INDEX(INDIRECT("'"&amp;MID(CELL("filename",$A$1),FIND("]",CELL("filename",$A$1))+1,99)&amp;"_IPK'!F:F"), MATCH(O160,INDIRECT("'"&amp;MID(CELL("filename",$A$1),FIND("]",CELL("filename",$A$1))+1,99)&amp;"_IPK'!T:T"),0))</f>
        <v>0</v>
      </c>
      <c r="BF160">
        <f t="shared" ca="1" si="2"/>
        <v>0</v>
      </c>
      <c r="BG160" cm="1">
        <f t="array" aca="1" ref="BG160" ca="1">INDEX(INDIRECT("'"&amp;MID(CELL("filename",$A$1),FIND("]",CELL("filename",$A$1))+1,99)&amp;"_IPK'!J:J"), MATCH(O160,INDIRECT("'"&amp;MID(CELL("filename",$A$1),FIND("]",CELL("filename",$A$1))+1,99)&amp;"_IPK'!T:T"),0))</f>
        <v>0</v>
      </c>
    </row>
    <row r="161" spans="57:59" x14ac:dyDescent="0.45">
      <c r="BE161" s="4" cm="1">
        <f t="array" aca="1" ref="BE161" ca="1">INDEX(INDIRECT("'"&amp;MID(CELL("filename",$A$1),FIND("]",CELL("filename",$A$1))+1,99)&amp;"_IPK'!F:F"), MATCH(O161,INDIRECT("'"&amp;MID(CELL("filename",$A$1),FIND("]",CELL("filename",$A$1))+1,99)&amp;"_IPK'!T:T"),0))</f>
        <v>0</v>
      </c>
      <c r="BF161">
        <f t="shared" ca="1" si="2"/>
        <v>0</v>
      </c>
      <c r="BG161" cm="1">
        <f t="array" aca="1" ref="BG161" ca="1">INDEX(INDIRECT("'"&amp;MID(CELL("filename",$A$1),FIND("]",CELL("filename",$A$1))+1,99)&amp;"_IPK'!J:J"), MATCH(O161,INDIRECT("'"&amp;MID(CELL("filename",$A$1),FIND("]",CELL("filename",$A$1))+1,99)&amp;"_IPK'!T:T"),0))</f>
        <v>0</v>
      </c>
    </row>
    <row r="162" spans="57:59" x14ac:dyDescent="0.45">
      <c r="BE162" s="4" cm="1">
        <f t="array" aca="1" ref="BE162" ca="1">INDEX(INDIRECT("'"&amp;MID(CELL("filename",$A$1),FIND("]",CELL("filename",$A$1))+1,99)&amp;"_IPK'!F:F"), MATCH(O162,INDIRECT("'"&amp;MID(CELL("filename",$A$1),FIND("]",CELL("filename",$A$1))+1,99)&amp;"_IPK'!T:T"),0))</f>
        <v>0</v>
      </c>
      <c r="BF162">
        <f t="shared" ca="1" si="2"/>
        <v>0</v>
      </c>
      <c r="BG162" cm="1">
        <f t="array" aca="1" ref="BG162" ca="1">INDEX(INDIRECT("'"&amp;MID(CELL("filename",$A$1),FIND("]",CELL("filename",$A$1))+1,99)&amp;"_IPK'!J:J"), MATCH(O162,INDIRECT("'"&amp;MID(CELL("filename",$A$1),FIND("]",CELL("filename",$A$1))+1,99)&amp;"_IPK'!T:T"),0))</f>
        <v>0</v>
      </c>
    </row>
    <row r="163" spans="57:59" x14ac:dyDescent="0.45">
      <c r="BE163" s="4" cm="1">
        <f t="array" aca="1" ref="BE163" ca="1">INDEX(INDIRECT("'"&amp;MID(CELL("filename",$A$1),FIND("]",CELL("filename",$A$1))+1,99)&amp;"_IPK'!F:F"), MATCH(O163,INDIRECT("'"&amp;MID(CELL("filename",$A$1),FIND("]",CELL("filename",$A$1))+1,99)&amp;"_IPK'!T:T"),0))</f>
        <v>0</v>
      </c>
      <c r="BF163">
        <f t="shared" ca="1" si="2"/>
        <v>0</v>
      </c>
      <c r="BG163" cm="1">
        <f t="array" aca="1" ref="BG163" ca="1">INDEX(INDIRECT("'"&amp;MID(CELL("filename",$A$1),FIND("]",CELL("filename",$A$1))+1,99)&amp;"_IPK'!J:J"), MATCH(O163,INDIRECT("'"&amp;MID(CELL("filename",$A$1),FIND("]",CELL("filename",$A$1))+1,99)&amp;"_IPK'!T:T"),0))</f>
        <v>0</v>
      </c>
    </row>
    <row r="164" spans="57:59" x14ac:dyDescent="0.45">
      <c r="BE164" s="4" cm="1">
        <f t="array" aca="1" ref="BE164" ca="1">INDEX(INDIRECT("'"&amp;MID(CELL("filename",$A$1),FIND("]",CELL("filename",$A$1))+1,99)&amp;"_IPK'!F:F"), MATCH(O164,INDIRECT("'"&amp;MID(CELL("filename",$A$1),FIND("]",CELL("filename",$A$1))+1,99)&amp;"_IPK'!T:T"),0))</f>
        <v>0</v>
      </c>
      <c r="BF164">
        <f t="shared" ca="1" si="2"/>
        <v>0</v>
      </c>
      <c r="BG164" cm="1">
        <f t="array" aca="1" ref="BG164" ca="1">INDEX(INDIRECT("'"&amp;MID(CELL("filename",$A$1),FIND("]",CELL("filename",$A$1))+1,99)&amp;"_IPK'!J:J"), MATCH(O164,INDIRECT("'"&amp;MID(CELL("filename",$A$1),FIND("]",CELL("filename",$A$1))+1,99)&amp;"_IPK'!T:T"),0))</f>
        <v>0</v>
      </c>
    </row>
    <row r="165" spans="57:59" x14ac:dyDescent="0.45">
      <c r="BE165" s="4" cm="1">
        <f t="array" aca="1" ref="BE165" ca="1">INDEX(INDIRECT("'"&amp;MID(CELL("filename",$A$1),FIND("]",CELL("filename",$A$1))+1,99)&amp;"_IPK'!F:F"), MATCH(O165,INDIRECT("'"&amp;MID(CELL("filename",$A$1),FIND("]",CELL("filename",$A$1))+1,99)&amp;"_IPK'!T:T"),0))</f>
        <v>0</v>
      </c>
      <c r="BF165">
        <f t="shared" ca="1" si="2"/>
        <v>0</v>
      </c>
      <c r="BG165" cm="1">
        <f t="array" aca="1" ref="BG165" ca="1">INDEX(INDIRECT("'"&amp;MID(CELL("filename",$A$1),FIND("]",CELL("filename",$A$1))+1,99)&amp;"_IPK'!J:J"), MATCH(O165,INDIRECT("'"&amp;MID(CELL("filename",$A$1),FIND("]",CELL("filename",$A$1))+1,99)&amp;"_IPK'!T:T"),0))</f>
        <v>0</v>
      </c>
    </row>
    <row r="166" spans="57:59" x14ac:dyDescent="0.45">
      <c r="BE166" s="4" cm="1">
        <f t="array" aca="1" ref="BE166" ca="1">INDEX(INDIRECT("'"&amp;MID(CELL("filename",$A$1),FIND("]",CELL("filename",$A$1))+1,99)&amp;"_IPK'!F:F"), MATCH(O166,INDIRECT("'"&amp;MID(CELL("filename",$A$1),FIND("]",CELL("filename",$A$1))+1,99)&amp;"_IPK'!T:T"),0))</f>
        <v>0</v>
      </c>
      <c r="BF166">
        <f t="shared" ca="1" si="2"/>
        <v>0</v>
      </c>
      <c r="BG166" cm="1">
        <f t="array" aca="1" ref="BG166" ca="1">INDEX(INDIRECT("'"&amp;MID(CELL("filename",$A$1),FIND("]",CELL("filename",$A$1))+1,99)&amp;"_IPK'!J:J"), MATCH(O166,INDIRECT("'"&amp;MID(CELL("filename",$A$1),FIND("]",CELL("filename",$A$1))+1,99)&amp;"_IPK'!T:T"),0))</f>
        <v>0</v>
      </c>
    </row>
    <row r="167" spans="57:59" x14ac:dyDescent="0.45">
      <c r="BE167" s="4" cm="1">
        <f t="array" aca="1" ref="BE167" ca="1">INDEX(INDIRECT("'"&amp;MID(CELL("filename",$A$1),FIND("]",CELL("filename",$A$1))+1,99)&amp;"_IPK'!F:F"), MATCH(O167,INDIRECT("'"&amp;MID(CELL("filename",$A$1),FIND("]",CELL("filename",$A$1))+1,99)&amp;"_IPK'!T:T"),0))</f>
        <v>0</v>
      </c>
      <c r="BF167">
        <f t="shared" ca="1" si="2"/>
        <v>0</v>
      </c>
      <c r="BG167" cm="1">
        <f t="array" aca="1" ref="BG167" ca="1">INDEX(INDIRECT("'"&amp;MID(CELL("filename",$A$1),FIND("]",CELL("filename",$A$1))+1,99)&amp;"_IPK'!J:J"), MATCH(O167,INDIRECT("'"&amp;MID(CELL("filename",$A$1),FIND("]",CELL("filename",$A$1))+1,99)&amp;"_IPK'!T:T"),0))</f>
        <v>0</v>
      </c>
    </row>
    <row r="168" spans="57:59" x14ac:dyDescent="0.45">
      <c r="BE168" s="4" cm="1">
        <f t="array" aca="1" ref="BE168" ca="1">INDEX(INDIRECT("'"&amp;MID(CELL("filename",$A$1),FIND("]",CELL("filename",$A$1))+1,99)&amp;"_IPK'!F:F"), MATCH(O168,INDIRECT("'"&amp;MID(CELL("filename",$A$1),FIND("]",CELL("filename",$A$1))+1,99)&amp;"_IPK'!T:T"),0))</f>
        <v>0</v>
      </c>
      <c r="BF168">
        <f t="shared" ca="1" si="2"/>
        <v>0</v>
      </c>
      <c r="BG168" cm="1">
        <f t="array" aca="1" ref="BG168" ca="1">INDEX(INDIRECT("'"&amp;MID(CELL("filename",$A$1),FIND("]",CELL("filename",$A$1))+1,99)&amp;"_IPK'!J:J"), MATCH(O168,INDIRECT("'"&amp;MID(CELL("filename",$A$1),FIND("]",CELL("filename",$A$1))+1,99)&amp;"_IPK'!T:T"),0))</f>
        <v>0</v>
      </c>
    </row>
    <row r="169" spans="57:59" x14ac:dyDescent="0.45">
      <c r="BE169" s="4" cm="1">
        <f t="array" aca="1" ref="BE169" ca="1">INDEX(INDIRECT("'"&amp;MID(CELL("filename",$A$1),FIND("]",CELL("filename",$A$1))+1,99)&amp;"_IPK'!F:F"), MATCH(O169,INDIRECT("'"&amp;MID(CELL("filename",$A$1),FIND("]",CELL("filename",$A$1))+1,99)&amp;"_IPK'!T:T"),0))</f>
        <v>0</v>
      </c>
      <c r="BF169">
        <f t="shared" ca="1" si="2"/>
        <v>0</v>
      </c>
      <c r="BG169" cm="1">
        <f t="array" aca="1" ref="BG169" ca="1">INDEX(INDIRECT("'"&amp;MID(CELL("filename",$A$1),FIND("]",CELL("filename",$A$1))+1,99)&amp;"_IPK'!J:J"), MATCH(O169,INDIRECT("'"&amp;MID(CELL("filename",$A$1),FIND("]",CELL("filename",$A$1))+1,99)&amp;"_IPK'!T:T"),0))</f>
        <v>0</v>
      </c>
    </row>
    <row r="170" spans="57:59" x14ac:dyDescent="0.45">
      <c r="BE170" s="4" cm="1">
        <f t="array" aca="1" ref="BE170" ca="1">INDEX(INDIRECT("'"&amp;MID(CELL("filename",$A$1),FIND("]",CELL("filename",$A$1))+1,99)&amp;"_IPK'!F:F"), MATCH(O170,INDIRECT("'"&amp;MID(CELL("filename",$A$1),FIND("]",CELL("filename",$A$1))+1,99)&amp;"_IPK'!T:T"),0))</f>
        <v>0</v>
      </c>
      <c r="BF170">
        <f t="shared" ca="1" si="2"/>
        <v>0</v>
      </c>
      <c r="BG170" cm="1">
        <f t="array" aca="1" ref="BG170" ca="1">INDEX(INDIRECT("'"&amp;MID(CELL("filename",$A$1),FIND("]",CELL("filename",$A$1))+1,99)&amp;"_IPK'!J:J"), MATCH(O170,INDIRECT("'"&amp;MID(CELL("filename",$A$1),FIND("]",CELL("filename",$A$1))+1,99)&amp;"_IPK'!T:T"),0))</f>
        <v>0</v>
      </c>
    </row>
    <row r="171" spans="57:59" x14ac:dyDescent="0.45">
      <c r="BE171" s="4" cm="1">
        <f t="array" aca="1" ref="BE171" ca="1">INDEX(INDIRECT("'"&amp;MID(CELL("filename",$A$1),FIND("]",CELL("filename",$A$1))+1,99)&amp;"_IPK'!F:F"), MATCH(O171,INDIRECT("'"&amp;MID(CELL("filename",$A$1),FIND("]",CELL("filename",$A$1))+1,99)&amp;"_IPK'!T:T"),0))</f>
        <v>0</v>
      </c>
      <c r="BF171">
        <f t="shared" ca="1" si="2"/>
        <v>0</v>
      </c>
      <c r="BG171" cm="1">
        <f t="array" aca="1" ref="BG171" ca="1">INDEX(INDIRECT("'"&amp;MID(CELL("filename",$A$1),FIND("]",CELL("filename",$A$1))+1,99)&amp;"_IPK'!J:J"), MATCH(O171,INDIRECT("'"&amp;MID(CELL("filename",$A$1),FIND("]",CELL("filename",$A$1))+1,99)&amp;"_IPK'!T:T"),0))</f>
        <v>0</v>
      </c>
    </row>
    <row r="172" spans="57:59" x14ac:dyDescent="0.45">
      <c r="BE172" s="4" cm="1">
        <f t="array" aca="1" ref="BE172" ca="1">INDEX(INDIRECT("'"&amp;MID(CELL("filename",$A$1),FIND("]",CELL("filename",$A$1))+1,99)&amp;"_IPK'!F:F"), MATCH(O172,INDIRECT("'"&amp;MID(CELL("filename",$A$1),FIND("]",CELL("filename",$A$1))+1,99)&amp;"_IPK'!T:T"),0))</f>
        <v>0</v>
      </c>
      <c r="BF172">
        <f t="shared" ca="1" si="2"/>
        <v>0</v>
      </c>
      <c r="BG172" cm="1">
        <f t="array" aca="1" ref="BG172" ca="1">INDEX(INDIRECT("'"&amp;MID(CELL("filename",$A$1),FIND("]",CELL("filename",$A$1))+1,99)&amp;"_IPK'!J:J"), MATCH(O172,INDIRECT("'"&amp;MID(CELL("filename",$A$1),FIND("]",CELL("filename",$A$1))+1,99)&amp;"_IPK'!T:T"),0))</f>
        <v>0</v>
      </c>
    </row>
    <row r="173" spans="57:59" x14ac:dyDescent="0.45">
      <c r="BE173" s="4" cm="1">
        <f t="array" aca="1" ref="BE173" ca="1">INDEX(INDIRECT("'"&amp;MID(CELL("filename",$A$1),FIND("]",CELL("filename",$A$1))+1,99)&amp;"_IPK'!F:F"), MATCH(O173,INDIRECT("'"&amp;MID(CELL("filename",$A$1),FIND("]",CELL("filename",$A$1))+1,99)&amp;"_IPK'!T:T"),0))</f>
        <v>0</v>
      </c>
      <c r="BF173">
        <f t="shared" ca="1" si="2"/>
        <v>0</v>
      </c>
      <c r="BG173" cm="1">
        <f t="array" aca="1" ref="BG173" ca="1">INDEX(INDIRECT("'"&amp;MID(CELL("filename",$A$1),FIND("]",CELL("filename",$A$1))+1,99)&amp;"_IPK'!J:J"), MATCH(O173,INDIRECT("'"&amp;MID(CELL("filename",$A$1),FIND("]",CELL("filename",$A$1))+1,99)&amp;"_IPK'!T:T"),0))</f>
        <v>0</v>
      </c>
    </row>
    <row r="174" spans="57:59" x14ac:dyDescent="0.45">
      <c r="BE174" s="4" cm="1">
        <f t="array" aca="1" ref="BE174" ca="1">INDEX(INDIRECT("'"&amp;MID(CELL("filename",$A$1),FIND("]",CELL("filename",$A$1))+1,99)&amp;"_IPK'!F:F"), MATCH(O174,INDIRECT("'"&amp;MID(CELL("filename",$A$1),FIND("]",CELL("filename",$A$1))+1,99)&amp;"_IPK'!T:T"),0))</f>
        <v>0</v>
      </c>
      <c r="BF174">
        <f t="shared" ca="1" si="2"/>
        <v>0</v>
      </c>
      <c r="BG174" cm="1">
        <f t="array" aca="1" ref="BG174" ca="1">INDEX(INDIRECT("'"&amp;MID(CELL("filename",$A$1),FIND("]",CELL("filename",$A$1))+1,99)&amp;"_IPK'!J:J"), MATCH(O174,INDIRECT("'"&amp;MID(CELL("filename",$A$1),FIND("]",CELL("filename",$A$1))+1,99)&amp;"_IPK'!T:T"),0))</f>
        <v>0</v>
      </c>
    </row>
    <row r="175" spans="57:59" x14ac:dyDescent="0.45">
      <c r="BE175" s="4" cm="1">
        <f t="array" aca="1" ref="BE175" ca="1">INDEX(INDIRECT("'"&amp;MID(CELL("filename",$A$1),FIND("]",CELL("filename",$A$1))+1,99)&amp;"_IPK'!F:F"), MATCH(O175,INDIRECT("'"&amp;MID(CELL("filename",$A$1),FIND("]",CELL("filename",$A$1))+1,99)&amp;"_IPK'!T:T"),0))</f>
        <v>0</v>
      </c>
      <c r="BF175">
        <f t="shared" ca="1" si="2"/>
        <v>0</v>
      </c>
      <c r="BG175" cm="1">
        <f t="array" aca="1" ref="BG175" ca="1">INDEX(INDIRECT("'"&amp;MID(CELL("filename",$A$1),FIND("]",CELL("filename",$A$1))+1,99)&amp;"_IPK'!J:J"), MATCH(O175,INDIRECT("'"&amp;MID(CELL("filename",$A$1),FIND("]",CELL("filename",$A$1))+1,99)&amp;"_IPK'!T:T"),0))</f>
        <v>0</v>
      </c>
    </row>
    <row r="176" spans="57:59" x14ac:dyDescent="0.45">
      <c r="BE176" s="4" cm="1">
        <f t="array" aca="1" ref="BE176" ca="1">INDEX(INDIRECT("'"&amp;MID(CELL("filename",$A$1),FIND("]",CELL("filename",$A$1))+1,99)&amp;"_IPK'!F:F"), MATCH(O176,INDIRECT("'"&amp;MID(CELL("filename",$A$1),FIND("]",CELL("filename",$A$1))+1,99)&amp;"_IPK'!T:T"),0))</f>
        <v>0</v>
      </c>
      <c r="BF176">
        <f t="shared" ca="1" si="2"/>
        <v>0</v>
      </c>
      <c r="BG176" cm="1">
        <f t="array" aca="1" ref="BG176" ca="1">INDEX(INDIRECT("'"&amp;MID(CELL("filename",$A$1),FIND("]",CELL("filename",$A$1))+1,99)&amp;"_IPK'!J:J"), MATCH(O176,INDIRECT("'"&amp;MID(CELL("filename",$A$1),FIND("]",CELL("filename",$A$1))+1,99)&amp;"_IPK'!T:T"),0))</f>
        <v>0</v>
      </c>
    </row>
    <row r="177" spans="57:59" x14ac:dyDescent="0.45">
      <c r="BE177" s="4" cm="1">
        <f t="array" aca="1" ref="BE177" ca="1">INDEX(INDIRECT("'"&amp;MID(CELL("filename",$A$1),FIND("]",CELL("filename",$A$1))+1,99)&amp;"_IPK'!F:F"), MATCH(O177,INDIRECT("'"&amp;MID(CELL("filename",$A$1),FIND("]",CELL("filename",$A$1))+1,99)&amp;"_IPK'!T:T"),0))</f>
        <v>0</v>
      </c>
      <c r="BF177">
        <f t="shared" ca="1" si="2"/>
        <v>0</v>
      </c>
      <c r="BG177" cm="1">
        <f t="array" aca="1" ref="BG177" ca="1">INDEX(INDIRECT("'"&amp;MID(CELL("filename",$A$1),FIND("]",CELL("filename",$A$1))+1,99)&amp;"_IPK'!J:J"), MATCH(O177,INDIRECT("'"&amp;MID(CELL("filename",$A$1),FIND("]",CELL("filename",$A$1))+1,99)&amp;"_IPK'!T:T"),0))</f>
        <v>0</v>
      </c>
    </row>
    <row r="178" spans="57:59" x14ac:dyDescent="0.45">
      <c r="BE178" s="4" cm="1">
        <f t="array" aca="1" ref="BE178" ca="1">INDEX(INDIRECT("'"&amp;MID(CELL("filename",$A$1),FIND("]",CELL("filename",$A$1))+1,99)&amp;"_IPK'!F:F"), MATCH(O178,INDIRECT("'"&amp;MID(CELL("filename",$A$1),FIND("]",CELL("filename",$A$1))+1,99)&amp;"_IPK'!T:T"),0))</f>
        <v>0</v>
      </c>
      <c r="BF178">
        <f t="shared" ca="1" si="2"/>
        <v>0</v>
      </c>
      <c r="BG178" cm="1">
        <f t="array" aca="1" ref="BG178" ca="1">INDEX(INDIRECT("'"&amp;MID(CELL("filename",$A$1),FIND("]",CELL("filename",$A$1))+1,99)&amp;"_IPK'!J:J"), MATCH(O178,INDIRECT("'"&amp;MID(CELL("filename",$A$1),FIND("]",CELL("filename",$A$1))+1,99)&amp;"_IPK'!T:T"),0))</f>
        <v>0</v>
      </c>
    </row>
    <row r="179" spans="57:59" x14ac:dyDescent="0.45">
      <c r="BE179" s="4" cm="1">
        <f t="array" aca="1" ref="BE179" ca="1">INDEX(INDIRECT("'"&amp;MID(CELL("filename",$A$1),FIND("]",CELL("filename",$A$1))+1,99)&amp;"_IPK'!F:F"), MATCH(O179,INDIRECT("'"&amp;MID(CELL("filename",$A$1),FIND("]",CELL("filename",$A$1))+1,99)&amp;"_IPK'!T:T"),0))</f>
        <v>0</v>
      </c>
      <c r="BF179">
        <f t="shared" ca="1" si="2"/>
        <v>0</v>
      </c>
      <c r="BG179" cm="1">
        <f t="array" aca="1" ref="BG179" ca="1">INDEX(INDIRECT("'"&amp;MID(CELL("filename",$A$1),FIND("]",CELL("filename",$A$1))+1,99)&amp;"_IPK'!J:J"), MATCH(O179,INDIRECT("'"&amp;MID(CELL("filename",$A$1),FIND("]",CELL("filename",$A$1))+1,99)&amp;"_IPK'!T:T"),0))</f>
        <v>0</v>
      </c>
    </row>
    <row r="180" spans="57:59" x14ac:dyDescent="0.45">
      <c r="BE180" s="4" cm="1">
        <f t="array" aca="1" ref="BE180" ca="1">INDEX(INDIRECT("'"&amp;MID(CELL("filename",$A$1),FIND("]",CELL("filename",$A$1))+1,99)&amp;"_IPK'!F:F"), MATCH(O180,INDIRECT("'"&amp;MID(CELL("filename",$A$1),FIND("]",CELL("filename",$A$1))+1,99)&amp;"_IPK'!T:T"),0))</f>
        <v>0</v>
      </c>
      <c r="BF180">
        <f t="shared" ca="1" si="2"/>
        <v>0</v>
      </c>
      <c r="BG180" cm="1">
        <f t="array" aca="1" ref="BG180" ca="1">INDEX(INDIRECT("'"&amp;MID(CELL("filename",$A$1),FIND("]",CELL("filename",$A$1))+1,99)&amp;"_IPK'!J:J"), MATCH(O180,INDIRECT("'"&amp;MID(CELL("filename",$A$1),FIND("]",CELL("filename",$A$1))+1,99)&amp;"_IPK'!T:T"),0))</f>
        <v>0</v>
      </c>
    </row>
    <row r="181" spans="57:59" x14ac:dyDescent="0.45">
      <c r="BE181" s="4" cm="1">
        <f t="array" aca="1" ref="BE181" ca="1">INDEX(INDIRECT("'"&amp;MID(CELL("filename",$A$1),FIND("]",CELL("filename",$A$1))+1,99)&amp;"_IPK'!F:F"), MATCH(O181,INDIRECT("'"&amp;MID(CELL("filename",$A$1),FIND("]",CELL("filename",$A$1))+1,99)&amp;"_IPK'!T:T"),0))</f>
        <v>0</v>
      </c>
      <c r="BF181">
        <f t="shared" ca="1" si="2"/>
        <v>0</v>
      </c>
      <c r="BG181" cm="1">
        <f t="array" aca="1" ref="BG181" ca="1">INDEX(INDIRECT("'"&amp;MID(CELL("filename",$A$1),FIND("]",CELL("filename",$A$1))+1,99)&amp;"_IPK'!J:J"), MATCH(O181,INDIRECT("'"&amp;MID(CELL("filename",$A$1),FIND("]",CELL("filename",$A$1))+1,99)&amp;"_IPK'!T:T"),0))</f>
        <v>0</v>
      </c>
    </row>
    <row r="182" spans="57:59" x14ac:dyDescent="0.45">
      <c r="BE182" s="4" cm="1">
        <f t="array" aca="1" ref="BE182" ca="1">INDEX(INDIRECT("'"&amp;MID(CELL("filename",$A$1),FIND("]",CELL("filename",$A$1))+1,99)&amp;"_IPK'!F:F"), MATCH(O182,INDIRECT("'"&amp;MID(CELL("filename",$A$1),FIND("]",CELL("filename",$A$1))+1,99)&amp;"_IPK'!T:T"),0))</f>
        <v>0</v>
      </c>
      <c r="BF182">
        <f t="shared" ca="1" si="2"/>
        <v>0</v>
      </c>
      <c r="BG182" cm="1">
        <f t="array" aca="1" ref="BG182" ca="1">INDEX(INDIRECT("'"&amp;MID(CELL("filename",$A$1),FIND("]",CELL("filename",$A$1))+1,99)&amp;"_IPK'!J:J"), MATCH(O182,INDIRECT("'"&amp;MID(CELL("filename",$A$1),FIND("]",CELL("filename",$A$1))+1,99)&amp;"_IPK'!T:T"),0))</f>
        <v>0</v>
      </c>
    </row>
    <row r="183" spans="57:59" x14ac:dyDescent="0.45">
      <c r="BE183" s="4" cm="1">
        <f t="array" aca="1" ref="BE183" ca="1">INDEX(INDIRECT("'"&amp;MID(CELL("filename",$A$1),FIND("]",CELL("filename",$A$1))+1,99)&amp;"_IPK'!F:F"), MATCH(O183,INDIRECT("'"&amp;MID(CELL("filename",$A$1),FIND("]",CELL("filename",$A$1))+1,99)&amp;"_IPK'!T:T"),0))</f>
        <v>0</v>
      </c>
      <c r="BF183">
        <f t="shared" ca="1" si="2"/>
        <v>0</v>
      </c>
      <c r="BG183" cm="1">
        <f t="array" aca="1" ref="BG183" ca="1">INDEX(INDIRECT("'"&amp;MID(CELL("filename",$A$1),FIND("]",CELL("filename",$A$1))+1,99)&amp;"_IPK'!J:J"), MATCH(O183,INDIRECT("'"&amp;MID(CELL("filename",$A$1),FIND("]",CELL("filename",$A$1))+1,99)&amp;"_IPK'!T:T"),0))</f>
        <v>0</v>
      </c>
    </row>
    <row r="184" spans="57:59" x14ac:dyDescent="0.45">
      <c r="BE184" s="4" cm="1">
        <f t="array" aca="1" ref="BE184" ca="1">INDEX(INDIRECT("'"&amp;MID(CELL("filename",$A$1),FIND("]",CELL("filename",$A$1))+1,99)&amp;"_IPK'!F:F"), MATCH(O184,INDIRECT("'"&amp;MID(CELL("filename",$A$1),FIND("]",CELL("filename",$A$1))+1,99)&amp;"_IPK'!T:T"),0))</f>
        <v>0</v>
      </c>
      <c r="BF184">
        <f t="shared" ca="1" si="2"/>
        <v>0</v>
      </c>
      <c r="BG184" cm="1">
        <f t="array" aca="1" ref="BG184" ca="1">INDEX(INDIRECT("'"&amp;MID(CELL("filename",$A$1),FIND("]",CELL("filename",$A$1))+1,99)&amp;"_IPK'!J:J"), MATCH(O184,INDIRECT("'"&amp;MID(CELL("filename",$A$1),FIND("]",CELL("filename",$A$1))+1,99)&amp;"_IPK'!T:T"),0))</f>
        <v>0</v>
      </c>
    </row>
    <row r="185" spans="57:59" x14ac:dyDescent="0.45">
      <c r="BE185" s="4" cm="1">
        <f t="array" aca="1" ref="BE185" ca="1">INDEX(INDIRECT("'"&amp;MID(CELL("filename",$A$1),FIND("]",CELL("filename",$A$1))+1,99)&amp;"_IPK'!F:F"), MATCH(O185,INDIRECT("'"&amp;MID(CELL("filename",$A$1),FIND("]",CELL("filename",$A$1))+1,99)&amp;"_IPK'!T:T"),0))</f>
        <v>0</v>
      </c>
      <c r="BF185">
        <f t="shared" ca="1" si="2"/>
        <v>0</v>
      </c>
      <c r="BG185" cm="1">
        <f t="array" aca="1" ref="BG185" ca="1">INDEX(INDIRECT("'"&amp;MID(CELL("filename",$A$1),FIND("]",CELL("filename",$A$1))+1,99)&amp;"_IPK'!J:J"), MATCH(O185,INDIRECT("'"&amp;MID(CELL("filename",$A$1),FIND("]",CELL("filename",$A$1))+1,99)&amp;"_IPK'!T:T"),0))</f>
        <v>0</v>
      </c>
    </row>
    <row r="186" spans="57:59" x14ac:dyDescent="0.45">
      <c r="BE186" s="4" cm="1">
        <f t="array" aca="1" ref="BE186" ca="1">INDEX(INDIRECT("'"&amp;MID(CELL("filename",$A$1),FIND("]",CELL("filename",$A$1))+1,99)&amp;"_IPK'!F:F"), MATCH(O186,INDIRECT("'"&amp;MID(CELL("filename",$A$1),FIND("]",CELL("filename",$A$1))+1,99)&amp;"_IPK'!T:T"),0))</f>
        <v>0</v>
      </c>
      <c r="BF186">
        <f t="shared" ca="1" si="2"/>
        <v>0</v>
      </c>
      <c r="BG186" cm="1">
        <f t="array" aca="1" ref="BG186" ca="1">INDEX(INDIRECT("'"&amp;MID(CELL("filename",$A$1),FIND("]",CELL("filename",$A$1))+1,99)&amp;"_IPK'!J:J"), MATCH(O186,INDIRECT("'"&amp;MID(CELL("filename",$A$1),FIND("]",CELL("filename",$A$1))+1,99)&amp;"_IPK'!T:T"),0))</f>
        <v>0</v>
      </c>
    </row>
    <row r="187" spans="57:59" x14ac:dyDescent="0.45">
      <c r="BE187" s="4" cm="1">
        <f t="array" aca="1" ref="BE187" ca="1">INDEX(INDIRECT("'"&amp;MID(CELL("filename",$A$1),FIND("]",CELL("filename",$A$1))+1,99)&amp;"_IPK'!F:F"), MATCH(O187,INDIRECT("'"&amp;MID(CELL("filename",$A$1),FIND("]",CELL("filename",$A$1))+1,99)&amp;"_IPK'!T:T"),0))</f>
        <v>0</v>
      </c>
      <c r="BF187">
        <f t="shared" ca="1" si="2"/>
        <v>0</v>
      </c>
      <c r="BG187" cm="1">
        <f t="array" aca="1" ref="BG187" ca="1">INDEX(INDIRECT("'"&amp;MID(CELL("filename",$A$1),FIND("]",CELL("filename",$A$1))+1,99)&amp;"_IPK'!J:J"), MATCH(O187,INDIRECT("'"&amp;MID(CELL("filename",$A$1),FIND("]",CELL("filename",$A$1))+1,99)&amp;"_IPK'!T:T"),0))</f>
        <v>0</v>
      </c>
    </row>
    <row r="188" spans="57:59" x14ac:dyDescent="0.45">
      <c r="BE188" s="4" cm="1">
        <f t="array" aca="1" ref="BE188" ca="1">INDEX(INDIRECT("'"&amp;MID(CELL("filename",$A$1),FIND("]",CELL("filename",$A$1))+1,99)&amp;"_IPK'!F:F"), MATCH(O188,INDIRECT("'"&amp;MID(CELL("filename",$A$1),FIND("]",CELL("filename",$A$1))+1,99)&amp;"_IPK'!T:T"),0))</f>
        <v>0</v>
      </c>
      <c r="BF188">
        <f t="shared" ca="1" si="2"/>
        <v>0</v>
      </c>
      <c r="BG188" cm="1">
        <f t="array" aca="1" ref="BG188" ca="1">INDEX(INDIRECT("'"&amp;MID(CELL("filename",$A$1),FIND("]",CELL("filename",$A$1))+1,99)&amp;"_IPK'!J:J"), MATCH(O188,INDIRECT("'"&amp;MID(CELL("filename",$A$1),FIND("]",CELL("filename",$A$1))+1,99)&amp;"_IPK'!T:T"),0))</f>
        <v>0</v>
      </c>
    </row>
    <row r="189" spans="57:59" x14ac:dyDescent="0.45">
      <c r="BE189" s="4" cm="1">
        <f t="array" aca="1" ref="BE189" ca="1">INDEX(INDIRECT("'"&amp;MID(CELL("filename",$A$1),FIND("]",CELL("filename",$A$1))+1,99)&amp;"_IPK'!F:F"), MATCH(O189,INDIRECT("'"&amp;MID(CELL("filename",$A$1),FIND("]",CELL("filename",$A$1))+1,99)&amp;"_IPK'!T:T"),0))</f>
        <v>0</v>
      </c>
      <c r="BF189">
        <f t="shared" ca="1" si="2"/>
        <v>0</v>
      </c>
      <c r="BG189" cm="1">
        <f t="array" aca="1" ref="BG189" ca="1">INDEX(INDIRECT("'"&amp;MID(CELL("filename",$A$1),FIND("]",CELL("filename",$A$1))+1,99)&amp;"_IPK'!J:J"), MATCH(O189,INDIRECT("'"&amp;MID(CELL("filename",$A$1),FIND("]",CELL("filename",$A$1))+1,99)&amp;"_IPK'!T:T"),0))</f>
        <v>0</v>
      </c>
    </row>
    <row r="190" spans="57:59" x14ac:dyDescent="0.45">
      <c r="BE190" s="4" cm="1">
        <f t="array" aca="1" ref="BE190" ca="1">INDEX(INDIRECT("'"&amp;MID(CELL("filename",$A$1),FIND("]",CELL("filename",$A$1))+1,99)&amp;"_IPK'!F:F"), MATCH(O190,INDIRECT("'"&amp;MID(CELL("filename",$A$1),FIND("]",CELL("filename",$A$1))+1,99)&amp;"_IPK'!T:T"),0))</f>
        <v>0</v>
      </c>
      <c r="BF190">
        <f t="shared" ca="1" si="2"/>
        <v>0</v>
      </c>
      <c r="BG190" cm="1">
        <f t="array" aca="1" ref="BG190" ca="1">INDEX(INDIRECT("'"&amp;MID(CELL("filename",$A$1),FIND("]",CELL("filename",$A$1))+1,99)&amp;"_IPK'!J:J"), MATCH(O190,INDIRECT("'"&amp;MID(CELL("filename",$A$1),FIND("]",CELL("filename",$A$1))+1,99)&amp;"_IPK'!T:T"),0))</f>
        <v>0</v>
      </c>
    </row>
    <row r="191" spans="57:59" x14ac:dyDescent="0.45">
      <c r="BE191" s="4" cm="1">
        <f t="array" aca="1" ref="BE191" ca="1">INDEX(INDIRECT("'"&amp;MID(CELL("filename",$A$1),FIND("]",CELL("filename",$A$1))+1,99)&amp;"_IPK'!F:F"), MATCH(O191,INDIRECT("'"&amp;MID(CELL("filename",$A$1),FIND("]",CELL("filename",$A$1))+1,99)&amp;"_IPK'!T:T"),0))</f>
        <v>0</v>
      </c>
      <c r="BF191">
        <f t="shared" ca="1" si="2"/>
        <v>0</v>
      </c>
      <c r="BG191" cm="1">
        <f t="array" aca="1" ref="BG191" ca="1">INDEX(INDIRECT("'"&amp;MID(CELL("filename",$A$1),FIND("]",CELL("filename",$A$1))+1,99)&amp;"_IPK'!J:J"), MATCH(O191,INDIRECT("'"&amp;MID(CELL("filename",$A$1),FIND("]",CELL("filename",$A$1))+1,99)&amp;"_IPK'!T:T"),0))</f>
        <v>0</v>
      </c>
    </row>
    <row r="192" spans="57:59" x14ac:dyDescent="0.45">
      <c r="BE192" s="4" cm="1">
        <f t="array" aca="1" ref="BE192" ca="1">INDEX(INDIRECT("'"&amp;MID(CELL("filename",$A$1),FIND("]",CELL("filename",$A$1))+1,99)&amp;"_IPK'!F:F"), MATCH(O192,INDIRECT("'"&amp;MID(CELL("filename",$A$1),FIND("]",CELL("filename",$A$1))+1,99)&amp;"_IPK'!T:T"),0))</f>
        <v>0</v>
      </c>
      <c r="BF192">
        <f t="shared" ca="1" si="2"/>
        <v>0</v>
      </c>
      <c r="BG192" cm="1">
        <f t="array" aca="1" ref="BG192" ca="1">INDEX(INDIRECT("'"&amp;MID(CELL("filename",$A$1),FIND("]",CELL("filename",$A$1))+1,99)&amp;"_IPK'!J:J"), MATCH(O192,INDIRECT("'"&amp;MID(CELL("filename",$A$1),FIND("]",CELL("filename",$A$1))+1,99)&amp;"_IPK'!T:T"),0))</f>
        <v>0</v>
      </c>
    </row>
    <row r="193" spans="57:59" x14ac:dyDescent="0.45">
      <c r="BE193" s="4" cm="1">
        <f t="array" aca="1" ref="BE193" ca="1">INDEX(INDIRECT("'"&amp;MID(CELL("filename",$A$1),FIND("]",CELL("filename",$A$1))+1,99)&amp;"_IPK'!F:F"), MATCH(O193,INDIRECT("'"&amp;MID(CELL("filename",$A$1),FIND("]",CELL("filename",$A$1))+1,99)&amp;"_IPK'!T:T"),0))</f>
        <v>0</v>
      </c>
      <c r="BF193">
        <f t="shared" ca="1" si="2"/>
        <v>0</v>
      </c>
      <c r="BG193" cm="1">
        <f t="array" aca="1" ref="BG193" ca="1">INDEX(INDIRECT("'"&amp;MID(CELL("filename",$A$1),FIND("]",CELL("filename",$A$1))+1,99)&amp;"_IPK'!J:J"), MATCH(O193,INDIRECT("'"&amp;MID(CELL("filename",$A$1),FIND("]",CELL("filename",$A$1))+1,99)&amp;"_IPK'!T:T"),0))</f>
        <v>0</v>
      </c>
    </row>
    <row r="194" spans="57:59" x14ac:dyDescent="0.45">
      <c r="BE194" s="4" cm="1">
        <f t="array" aca="1" ref="BE194" ca="1">INDEX(INDIRECT("'"&amp;MID(CELL("filename",$A$1),FIND("]",CELL("filename",$A$1))+1,99)&amp;"_IPK'!F:F"), MATCH(O194,INDIRECT("'"&amp;MID(CELL("filename",$A$1),FIND("]",CELL("filename",$A$1))+1,99)&amp;"_IPK'!T:T"),0))</f>
        <v>0</v>
      </c>
      <c r="BF194">
        <f t="shared" ca="1" si="2"/>
        <v>0</v>
      </c>
      <c r="BG194" cm="1">
        <f t="array" aca="1" ref="BG194" ca="1">INDEX(INDIRECT("'"&amp;MID(CELL("filename",$A$1),FIND("]",CELL("filename",$A$1))+1,99)&amp;"_IPK'!J:J"), MATCH(O194,INDIRECT("'"&amp;MID(CELL("filename",$A$1),FIND("]",CELL("filename",$A$1))+1,99)&amp;"_IPK'!T:T"),0))</f>
        <v>0</v>
      </c>
    </row>
    <row r="195" spans="57:59" x14ac:dyDescent="0.45">
      <c r="BE195" s="4" cm="1">
        <f t="array" aca="1" ref="BE195" ca="1">INDEX(INDIRECT("'"&amp;MID(CELL("filename",$A$1),FIND("]",CELL("filename",$A$1))+1,99)&amp;"_IPK'!F:F"), MATCH(O195,INDIRECT("'"&amp;MID(CELL("filename",$A$1),FIND("]",CELL("filename",$A$1))+1,99)&amp;"_IPK'!T:T"),0))</f>
        <v>0</v>
      </c>
      <c r="BF195">
        <f t="shared" ca="1" si="2"/>
        <v>0</v>
      </c>
      <c r="BG195" cm="1">
        <f t="array" aca="1" ref="BG195" ca="1">INDEX(INDIRECT("'"&amp;MID(CELL("filename",$A$1),FIND("]",CELL("filename",$A$1))+1,99)&amp;"_IPK'!J:J"), MATCH(O195,INDIRECT("'"&amp;MID(CELL("filename",$A$1),FIND("]",CELL("filename",$A$1))+1,99)&amp;"_IPK'!T:T"),0))</f>
        <v>0</v>
      </c>
    </row>
    <row r="196" spans="57:59" x14ac:dyDescent="0.45">
      <c r="BE196" s="4" cm="1">
        <f t="array" aca="1" ref="BE196" ca="1">INDEX(INDIRECT("'"&amp;MID(CELL("filename",$A$1),FIND("]",CELL("filename",$A$1))+1,99)&amp;"_IPK'!F:F"), MATCH(O196,INDIRECT("'"&amp;MID(CELL("filename",$A$1),FIND("]",CELL("filename",$A$1))+1,99)&amp;"_IPK'!T:T"),0))</f>
        <v>0</v>
      </c>
      <c r="BF196">
        <f t="shared" ca="1" si="2"/>
        <v>0</v>
      </c>
      <c r="BG196" cm="1">
        <f t="array" aca="1" ref="BG196" ca="1">INDEX(INDIRECT("'"&amp;MID(CELL("filename",$A$1),FIND("]",CELL("filename",$A$1))+1,99)&amp;"_IPK'!J:J"), MATCH(O196,INDIRECT("'"&amp;MID(CELL("filename",$A$1),FIND("]",CELL("filename",$A$1))+1,99)&amp;"_IPK'!T:T"),0))</f>
        <v>0</v>
      </c>
    </row>
    <row r="197" spans="57:59" x14ac:dyDescent="0.45">
      <c r="BE197" s="4" cm="1">
        <f t="array" aca="1" ref="BE197" ca="1">INDEX(INDIRECT("'"&amp;MID(CELL("filename",$A$1),FIND("]",CELL("filename",$A$1))+1,99)&amp;"_IPK'!F:F"), MATCH(O197,INDIRECT("'"&amp;MID(CELL("filename",$A$1),FIND("]",CELL("filename",$A$1))+1,99)&amp;"_IPK'!T:T"),0))</f>
        <v>0</v>
      </c>
      <c r="BF197">
        <f t="shared" ca="1" si="2"/>
        <v>0</v>
      </c>
      <c r="BG197" cm="1">
        <f t="array" aca="1" ref="BG197" ca="1">INDEX(INDIRECT("'"&amp;MID(CELL("filename",$A$1),FIND("]",CELL("filename",$A$1))+1,99)&amp;"_IPK'!J:J"), MATCH(O197,INDIRECT("'"&amp;MID(CELL("filename",$A$1),FIND("]",CELL("filename",$A$1))+1,99)&amp;"_IPK'!T:T"),0))</f>
        <v>0</v>
      </c>
    </row>
    <row r="198" spans="57:59" x14ac:dyDescent="0.45">
      <c r="BE198" s="4" cm="1">
        <f t="array" aca="1" ref="BE198" ca="1">INDEX(INDIRECT("'"&amp;MID(CELL("filename",$A$1),FIND("]",CELL("filename",$A$1))+1,99)&amp;"_IPK'!F:F"), MATCH(O198,INDIRECT("'"&amp;MID(CELL("filename",$A$1),FIND("]",CELL("filename",$A$1))+1,99)&amp;"_IPK'!T:T"),0))</f>
        <v>0</v>
      </c>
      <c r="BF198">
        <f t="shared" ca="1" si="2"/>
        <v>0</v>
      </c>
      <c r="BG198" cm="1">
        <f t="array" aca="1" ref="BG198" ca="1">INDEX(INDIRECT("'"&amp;MID(CELL("filename",$A$1),FIND("]",CELL("filename",$A$1))+1,99)&amp;"_IPK'!J:J"), MATCH(O198,INDIRECT("'"&amp;MID(CELL("filename",$A$1),FIND("]",CELL("filename",$A$1))+1,99)&amp;"_IPK'!T:T"),0))</f>
        <v>0</v>
      </c>
    </row>
    <row r="199" spans="57:59" x14ac:dyDescent="0.45">
      <c r="BE199" s="4" cm="1">
        <f t="array" aca="1" ref="BE199" ca="1">INDEX(INDIRECT("'"&amp;MID(CELL("filename",$A$1),FIND("]",CELL("filename",$A$1))+1,99)&amp;"_IPK'!F:F"), MATCH(O199,INDIRECT("'"&amp;MID(CELL("filename",$A$1),FIND("]",CELL("filename",$A$1))+1,99)&amp;"_IPK'!T:T"),0))</f>
        <v>0</v>
      </c>
      <c r="BF199">
        <f t="shared" ca="1" si="2"/>
        <v>0</v>
      </c>
      <c r="BG199" cm="1">
        <f t="array" aca="1" ref="BG199" ca="1">INDEX(INDIRECT("'"&amp;MID(CELL("filename",$A$1),FIND("]",CELL("filename",$A$1))+1,99)&amp;"_IPK'!J:J"), MATCH(O199,INDIRECT("'"&amp;MID(CELL("filename",$A$1),FIND("]",CELL("filename",$A$1))+1,99)&amp;"_IPK'!T:T"),0))</f>
        <v>0</v>
      </c>
    </row>
    <row r="200" spans="57:59" x14ac:dyDescent="0.45">
      <c r="BE200" s="4" cm="1">
        <f t="array" aca="1" ref="BE200" ca="1">INDEX(INDIRECT("'"&amp;MID(CELL("filename",$A$1),FIND("]",CELL("filename",$A$1))+1,99)&amp;"_IPK'!F:F"), MATCH(O200,INDIRECT("'"&amp;MID(CELL("filename",$A$1),FIND("]",CELL("filename",$A$1))+1,99)&amp;"_IPK'!T:T"),0))</f>
        <v>0</v>
      </c>
      <c r="BF200">
        <f t="shared" ca="1" si="2"/>
        <v>0</v>
      </c>
      <c r="BG200" cm="1">
        <f t="array" aca="1" ref="BG200" ca="1">INDEX(INDIRECT("'"&amp;MID(CELL("filename",$A$1),FIND("]",CELL("filename",$A$1))+1,99)&amp;"_IPK'!J:J"), MATCH(O200,INDIRECT("'"&amp;MID(CELL("filename",$A$1),FIND("]",CELL("filename",$A$1))+1,99)&amp;"_IPK'!T:T"),0))</f>
        <v>0</v>
      </c>
    </row>
    <row r="201" spans="57:59" x14ac:dyDescent="0.45">
      <c r="BE201" s="4" cm="1">
        <f t="array" aca="1" ref="BE201" ca="1">INDEX(INDIRECT("'"&amp;MID(CELL("filename",$A$1),FIND("]",CELL("filename",$A$1))+1,99)&amp;"_IPK'!F:F"), MATCH(O201,INDIRECT("'"&amp;MID(CELL("filename",$A$1),FIND("]",CELL("filename",$A$1))+1,99)&amp;"_IPK'!T:T"),0))</f>
        <v>0</v>
      </c>
      <c r="BF201">
        <f t="shared" ca="1" si="2"/>
        <v>0</v>
      </c>
      <c r="BG201" cm="1">
        <f t="array" aca="1" ref="BG201" ca="1">INDEX(INDIRECT("'"&amp;MID(CELL("filename",$A$1),FIND("]",CELL("filename",$A$1))+1,99)&amp;"_IPK'!J:J"), MATCH(O201,INDIRECT("'"&amp;MID(CELL("filename",$A$1),FIND("]",CELL("filename",$A$1))+1,99)&amp;"_IPK'!T:T"),0))</f>
        <v>0</v>
      </c>
    </row>
    <row r="202" spans="57:59" x14ac:dyDescent="0.45">
      <c r="BE202" s="4" cm="1">
        <f t="array" aca="1" ref="BE202" ca="1">INDEX(INDIRECT("'"&amp;MID(CELL("filename",$A$1),FIND("]",CELL("filename",$A$1))+1,99)&amp;"_IPK'!F:F"), MATCH(O202,INDIRECT("'"&amp;MID(CELL("filename",$A$1),FIND("]",CELL("filename",$A$1))+1,99)&amp;"_IPK'!T:T"),0))</f>
        <v>0</v>
      </c>
      <c r="BF202">
        <f t="shared" ca="1" si="2"/>
        <v>0</v>
      </c>
      <c r="BG202" cm="1">
        <f t="array" aca="1" ref="BG202" ca="1">INDEX(INDIRECT("'"&amp;MID(CELL("filename",$A$1),FIND("]",CELL("filename",$A$1))+1,99)&amp;"_IPK'!J:J"), MATCH(O202,INDIRECT("'"&amp;MID(CELL("filename",$A$1),FIND("]",CELL("filename",$A$1))+1,99)&amp;"_IPK'!T:T"),0))</f>
        <v>0</v>
      </c>
    </row>
    <row r="203" spans="57:59" x14ac:dyDescent="0.45">
      <c r="BE203" s="4" cm="1">
        <f t="array" aca="1" ref="BE203" ca="1">INDEX(INDIRECT("'"&amp;MID(CELL("filename",$A$1),FIND("]",CELL("filename",$A$1))+1,99)&amp;"_IPK'!F:F"), MATCH(O203,INDIRECT("'"&amp;MID(CELL("filename",$A$1),FIND("]",CELL("filename",$A$1))+1,99)&amp;"_IPK'!T:T"),0))</f>
        <v>0</v>
      </c>
      <c r="BF203">
        <f t="shared" ca="1" si="2"/>
        <v>0</v>
      </c>
      <c r="BG203" cm="1">
        <f t="array" aca="1" ref="BG203" ca="1">INDEX(INDIRECT("'"&amp;MID(CELL("filename",$A$1),FIND("]",CELL("filename",$A$1))+1,99)&amp;"_IPK'!J:J"), MATCH(O203,INDIRECT("'"&amp;MID(CELL("filename",$A$1),FIND("]",CELL("filename",$A$1))+1,99)&amp;"_IPK'!T:T"),0))</f>
        <v>0</v>
      </c>
    </row>
    <row r="204" spans="57:59" x14ac:dyDescent="0.45">
      <c r="BE204" s="4" cm="1">
        <f t="array" aca="1" ref="BE204" ca="1">INDEX(INDIRECT("'"&amp;MID(CELL("filename",$A$1),FIND("]",CELL("filename",$A$1))+1,99)&amp;"_IPK'!F:F"), MATCH(O204,INDIRECT("'"&amp;MID(CELL("filename",$A$1),FIND("]",CELL("filename",$A$1))+1,99)&amp;"_IPK'!T:T"),0))</f>
        <v>0</v>
      </c>
      <c r="BF204">
        <f t="shared" ref="BF204:BF210" ca="1" si="3">I204-BE204</f>
        <v>0</v>
      </c>
      <c r="BG204" cm="1">
        <f t="array" aca="1" ref="BG204" ca="1">INDEX(INDIRECT("'"&amp;MID(CELL("filename",$A$1),FIND("]",CELL("filename",$A$1))+1,99)&amp;"_IPK'!J:J"), MATCH(O204,INDIRECT("'"&amp;MID(CELL("filename",$A$1),FIND("]",CELL("filename",$A$1))+1,99)&amp;"_IPK'!T:T"),0))</f>
        <v>0</v>
      </c>
    </row>
    <row r="205" spans="57:59" x14ac:dyDescent="0.45">
      <c r="BE205" s="4" cm="1">
        <f t="array" aca="1" ref="BE205" ca="1">INDEX(INDIRECT("'"&amp;MID(CELL("filename",$A$1),FIND("]",CELL("filename",$A$1))+1,99)&amp;"_IPK'!F:F"), MATCH(O205,INDIRECT("'"&amp;MID(CELL("filename",$A$1),FIND("]",CELL("filename",$A$1))+1,99)&amp;"_IPK'!T:T"),0))</f>
        <v>0</v>
      </c>
      <c r="BF205">
        <f t="shared" ca="1" si="3"/>
        <v>0</v>
      </c>
      <c r="BG205" cm="1">
        <f t="array" aca="1" ref="BG205" ca="1">INDEX(INDIRECT("'"&amp;MID(CELL("filename",$A$1),FIND("]",CELL("filename",$A$1))+1,99)&amp;"_IPK'!J:J"), MATCH(O205,INDIRECT("'"&amp;MID(CELL("filename",$A$1),FIND("]",CELL("filename",$A$1))+1,99)&amp;"_IPK'!T:T"),0))</f>
        <v>0</v>
      </c>
    </row>
    <row r="206" spans="57:59" x14ac:dyDescent="0.45">
      <c r="BE206" s="4" cm="1">
        <f t="array" aca="1" ref="BE206" ca="1">INDEX(INDIRECT("'"&amp;MID(CELL("filename",$A$1),FIND("]",CELL("filename",$A$1))+1,99)&amp;"_IPK'!F:F"), MATCH(O206,INDIRECT("'"&amp;MID(CELL("filename",$A$1),FIND("]",CELL("filename",$A$1))+1,99)&amp;"_IPK'!T:T"),0))</f>
        <v>0</v>
      </c>
      <c r="BF206">
        <f t="shared" ca="1" si="3"/>
        <v>0</v>
      </c>
      <c r="BG206" cm="1">
        <f t="array" aca="1" ref="BG206" ca="1">INDEX(INDIRECT("'"&amp;MID(CELL("filename",$A$1),FIND("]",CELL("filename",$A$1))+1,99)&amp;"_IPK'!J:J"), MATCH(O206,INDIRECT("'"&amp;MID(CELL("filename",$A$1),FIND("]",CELL("filename",$A$1))+1,99)&amp;"_IPK'!T:T"),0))</f>
        <v>0</v>
      </c>
    </row>
    <row r="207" spans="57:59" x14ac:dyDescent="0.45">
      <c r="BE207" s="4" cm="1">
        <f t="array" aca="1" ref="BE207" ca="1">INDEX(INDIRECT("'"&amp;MID(CELL("filename",$A$1),FIND("]",CELL("filename",$A$1))+1,99)&amp;"_IPK'!F:F"), MATCH(O207,INDIRECT("'"&amp;MID(CELL("filename",$A$1),FIND("]",CELL("filename",$A$1))+1,99)&amp;"_IPK'!T:T"),0))</f>
        <v>0</v>
      </c>
      <c r="BF207">
        <f t="shared" ca="1" si="3"/>
        <v>0</v>
      </c>
      <c r="BG207" cm="1">
        <f t="array" aca="1" ref="BG207" ca="1">INDEX(INDIRECT("'"&amp;MID(CELL("filename",$A$1),FIND("]",CELL("filename",$A$1))+1,99)&amp;"_IPK'!J:J"), MATCH(O207,INDIRECT("'"&amp;MID(CELL("filename",$A$1),FIND("]",CELL("filename",$A$1))+1,99)&amp;"_IPK'!T:T"),0))</f>
        <v>0</v>
      </c>
    </row>
    <row r="208" spans="57:59" x14ac:dyDescent="0.45">
      <c r="BE208" s="4" cm="1">
        <f t="array" aca="1" ref="BE208" ca="1">INDEX(INDIRECT("'"&amp;MID(CELL("filename",$A$1),FIND("]",CELL("filename",$A$1))+1,99)&amp;"_IPK'!F:F"), MATCH(O208,INDIRECT("'"&amp;MID(CELL("filename",$A$1),FIND("]",CELL("filename",$A$1))+1,99)&amp;"_IPK'!T:T"),0))</f>
        <v>0</v>
      </c>
      <c r="BF208">
        <f t="shared" ca="1" si="3"/>
        <v>0</v>
      </c>
      <c r="BG208" cm="1">
        <f t="array" aca="1" ref="BG208" ca="1">INDEX(INDIRECT("'"&amp;MID(CELL("filename",$A$1),FIND("]",CELL("filename",$A$1))+1,99)&amp;"_IPK'!J:J"), MATCH(O208,INDIRECT("'"&amp;MID(CELL("filename",$A$1),FIND("]",CELL("filename",$A$1))+1,99)&amp;"_IPK'!T:T"),0))</f>
        <v>0</v>
      </c>
    </row>
    <row r="209" spans="57:59" x14ac:dyDescent="0.45">
      <c r="BE209" s="4" cm="1">
        <f t="array" aca="1" ref="BE209" ca="1">INDEX(INDIRECT("'"&amp;MID(CELL("filename",$A$1),FIND("]",CELL("filename",$A$1))+1,99)&amp;"_IPK'!F:F"), MATCH(O209,INDIRECT("'"&amp;MID(CELL("filename",$A$1),FIND("]",CELL("filename",$A$1))+1,99)&amp;"_IPK'!T:T"),0))</f>
        <v>0</v>
      </c>
      <c r="BF209">
        <f t="shared" ca="1" si="3"/>
        <v>0</v>
      </c>
      <c r="BG209" cm="1">
        <f t="array" aca="1" ref="BG209" ca="1">INDEX(INDIRECT("'"&amp;MID(CELL("filename",$A$1),FIND("]",CELL("filename",$A$1))+1,99)&amp;"_IPK'!J:J"), MATCH(O209,INDIRECT("'"&amp;MID(CELL("filename",$A$1),FIND("]",CELL("filename",$A$1))+1,99)&amp;"_IPK'!T:T"),0))</f>
        <v>0</v>
      </c>
    </row>
    <row r="210" spans="57:59" x14ac:dyDescent="0.45">
      <c r="BE210" s="4" cm="1">
        <f t="array" aca="1" ref="BE210" ca="1">INDEX(INDIRECT("'"&amp;MID(CELL("filename",$A$1),FIND("]",CELL("filename",$A$1))+1,99)&amp;"_IPK'!F:F"), MATCH(O210,INDIRECT("'"&amp;MID(CELL("filename",$A$1),FIND("]",CELL("filename",$A$1))+1,99)&amp;"_IPK'!T:T"),0))</f>
        <v>0</v>
      </c>
      <c r="BF210">
        <f t="shared" ca="1" si="3"/>
        <v>0</v>
      </c>
      <c r="BG210" cm="1">
        <f t="array" aca="1" ref="BG210" ca="1">INDEX(INDIRECT("'"&amp;MID(CELL("filename",$A$1),FIND("]",CELL("filename",$A$1))+1,99)&amp;"_IPK'!J:J"), MATCH(O210,INDIRECT("'"&amp;MID(CELL("filename",$A$1),FIND("]",CELL("filename",$A$1))+1,99)&amp;"_IPK'!T:T"),0))</f>
        <v>0</v>
      </c>
    </row>
  </sheetData>
  <mergeCells count="2">
    <mergeCell ref="BF3:BF4"/>
    <mergeCell ref="BH3:BH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F04A-2715-4B7B-9A55-A8D05EBFAD1F}">
  <dimension ref="A1:Z203"/>
  <sheetViews>
    <sheetView zoomScale="70" zoomScaleNormal="70" workbookViewId="0">
      <selection activeCell="K2" sqref="K2"/>
    </sheetView>
  </sheetViews>
  <sheetFormatPr defaultColWidth="5.296875" defaultRowHeight="18" x14ac:dyDescent="0.45"/>
  <cols>
    <col min="6" max="6" width="11.09765625" customWidth="1"/>
    <col min="8" max="8" width="5.296875" customWidth="1"/>
    <col min="10" max="10" width="5.296875" customWidth="1"/>
    <col min="14" max="14" width="8.09765625" customWidth="1"/>
    <col min="19" max="19" width="2.19921875" customWidth="1"/>
    <col min="20" max="20" width="10.19921875" style="8" customWidth="1"/>
    <col min="21" max="21" width="2.69921875" customWidth="1"/>
    <col min="22" max="22" width="11.69921875" customWidth="1"/>
    <col min="23" max="23" width="6.69921875" customWidth="1"/>
    <col min="24" max="24" width="11.69921875" customWidth="1"/>
    <col min="25" max="25" width="9.19921875" bestFit="1" customWidth="1"/>
    <col min="26" max="26" width="10.19921875" bestFit="1" customWidth="1"/>
  </cols>
  <sheetData>
    <row r="1" spans="1:24" x14ac:dyDescent="0.45">
      <c r="A1" t="s">
        <v>115</v>
      </c>
      <c r="B1" t="s">
        <v>116</v>
      </c>
      <c r="C1" t="s">
        <v>117</v>
      </c>
      <c r="D1" t="s">
        <v>118</v>
      </c>
      <c r="E1" t="s">
        <v>119</v>
      </c>
      <c r="F1" t="s">
        <v>120</v>
      </c>
      <c r="G1" t="s">
        <v>121</v>
      </c>
      <c r="H1" t="s">
        <v>122</v>
      </c>
      <c r="I1" t="s">
        <v>123</v>
      </c>
      <c r="J1" t="s">
        <v>124</v>
      </c>
      <c r="K1" t="s">
        <v>125</v>
      </c>
      <c r="L1" t="s">
        <v>126</v>
      </c>
      <c r="M1" t="s">
        <v>127</v>
      </c>
      <c r="N1" t="s">
        <v>128</v>
      </c>
      <c r="O1" t="s">
        <v>129</v>
      </c>
      <c r="P1" t="s">
        <v>130</v>
      </c>
      <c r="Q1" t="s">
        <v>131</v>
      </c>
      <c r="R1" t="s">
        <v>132</v>
      </c>
      <c r="T1" s="21" t="s">
        <v>108</v>
      </c>
      <c r="U1" s="18"/>
      <c r="V1" s="19" t="s">
        <v>133</v>
      </c>
      <c r="W1" s="18" t="s">
        <v>134</v>
      </c>
      <c r="X1" s="18" t="s">
        <v>135</v>
      </c>
    </row>
    <row r="2" spans="1:24" x14ac:dyDescent="0.45">
      <c r="A2" t="s">
        <v>136</v>
      </c>
      <c r="B2" t="s">
        <v>137</v>
      </c>
      <c r="C2" t="s">
        <v>149</v>
      </c>
      <c r="D2" t="s">
        <v>150</v>
      </c>
      <c r="F2" s="20">
        <v>44652</v>
      </c>
      <c r="G2" t="s">
        <v>138</v>
      </c>
      <c r="H2">
        <v>2252</v>
      </c>
      <c r="N2">
        <v>0</v>
      </c>
      <c r="O2">
        <v>0</v>
      </c>
      <c r="P2">
        <v>0</v>
      </c>
      <c r="Q2">
        <v>0</v>
      </c>
      <c r="R2">
        <v>0</v>
      </c>
      <c r="V2" s="4"/>
    </row>
    <row r="3" spans="1:24" x14ac:dyDescent="0.45">
      <c r="F3" s="20"/>
      <c r="L3" s="20"/>
      <c r="M3" s="20"/>
      <c r="V3" s="4" t="e" cm="1">
        <f t="array" aca="1" ref="V3" ca="1">INDEX(INDIRECT("'"&amp;MID(MID(CELL("filename",$A$1),FIND("]",CELL("filename",$A$1))+1,99),1,FIND("_",MID(CELL("filename",$A$1),FIND("]",CELL("filename",$A$1))+1,99))-1)&amp;"'!H:H"),
MATCH(T3, INDIRECT("'"&amp;MID(MID(CELL("filename",$A$1),FIND("]",CELL("filename",$A$1))+1,99),1,FIND("_",MID(CELL("filename",$A$1),FIND("]",CELL("filename",$A$1))+1,99))-1)&amp;"'!N:N"), 0))</f>
        <v>#N/A</v>
      </c>
      <c r="W3" t="e">
        <f ca="1">F3-V3</f>
        <v>#N/A</v>
      </c>
      <c r="X3" t="e" cm="1">
        <f t="array" aca="1" ref="X3" ca="1">INDEX(INDIRECT("'"&amp;MID(MID(CELL("filename",$A$1),FIND("]",CELL("filename",$A$1))+1,99),1,FIND("_",MID(CELL("filename",$A$1),FIND("]",CELL("filename",$A$1))+1,99))-1)&amp;"'!O:O"),
MATCH(T3, INDIRECT("'"&amp;MID(MID(CELL("filename",$A$1),FIND("]",CELL("filename",$A$1))+1,99),1,FIND("_",MID(CELL("filename",$A$1),FIND("]",CELL("filename",$A$1))+1,99))-1)&amp;"'!N:N"), 0))</f>
        <v>#N/A</v>
      </c>
    </row>
    <row r="4" spans="1:24" x14ac:dyDescent="0.45">
      <c r="F4" s="20"/>
      <c r="L4" s="20"/>
      <c r="M4" s="20"/>
      <c r="V4" s="4" t="e" cm="1">
        <f t="array" aca="1" ref="V4" ca="1">INDEX(INDIRECT("'"&amp;MID(MID(CELL("filename",$A$1),FIND("]",CELL("filename",$A$1))+1,99),1,FIND("_",MID(CELL("filename",$A$1),FIND("]",CELL("filename",$A$1))+1,99))-1)&amp;"'!H:H"),
MATCH(T4, INDIRECT("'"&amp;MID(MID(CELL("filename",$A$1),FIND("]",CELL("filename",$A$1))+1,99),1,FIND("_",MID(CELL("filename",$A$1),FIND("]",CELL("filename",$A$1))+1,99))-1)&amp;"'!N:N"), 0))</f>
        <v>#N/A</v>
      </c>
      <c r="W4" t="e">
        <f t="shared" ref="W4:W11" ca="1" si="0">F4-V4</f>
        <v>#N/A</v>
      </c>
      <c r="X4" t="e" cm="1">
        <f t="array" aca="1" ref="X4" ca="1">INDEX(INDIRECT("'"&amp;MID(MID(CELL("filename",$A$1),FIND("]",CELL("filename",$A$1))+1,99),1,FIND("_",MID(CELL("filename",$A$1),FIND("]",CELL("filename",$A$1))+1,99))-1)&amp;"'!O:O"),
MATCH(T4, INDIRECT("'"&amp;MID(MID(CELL("filename",$A$1),FIND("]",CELL("filename",$A$1))+1,99),1,FIND("_",MID(CELL("filename",$A$1),FIND("]",CELL("filename",$A$1))+1,99))-1)&amp;"'!N:N"), 0))</f>
        <v>#N/A</v>
      </c>
    </row>
    <row r="5" spans="1:24" x14ac:dyDescent="0.45">
      <c r="F5" s="20"/>
      <c r="L5" s="20"/>
      <c r="M5" s="20"/>
      <c r="V5" s="4" t="e" cm="1">
        <f t="array" aca="1" ref="V5" ca="1">INDEX(INDIRECT("'"&amp;MID(MID(CELL("filename",$A$1),FIND("]",CELL("filename",$A$1))+1,99),1,FIND("_",MID(CELL("filename",$A$1),FIND("]",CELL("filename",$A$1))+1,99))-1)&amp;"'!H:H"),
MATCH(T5, INDIRECT("'"&amp;MID(MID(CELL("filename",$A$1),FIND("]",CELL("filename",$A$1))+1,99),1,FIND("_",MID(CELL("filename",$A$1),FIND("]",CELL("filename",$A$1))+1,99))-1)&amp;"'!N:N"), 0))</f>
        <v>#N/A</v>
      </c>
      <c r="W5" t="e">
        <f t="shared" ca="1" si="0"/>
        <v>#N/A</v>
      </c>
      <c r="X5" t="e" cm="1">
        <f t="array" aca="1" ref="X5" ca="1">INDEX(INDIRECT("'"&amp;MID(MID(CELL("filename",$A$1),FIND("]",CELL("filename",$A$1))+1,99),1,FIND("_",MID(CELL("filename",$A$1),FIND("]",CELL("filename",$A$1))+1,99))-1)&amp;"'!O:O"),
MATCH(T5, INDIRECT("'"&amp;MID(MID(CELL("filename",$A$1),FIND("]",CELL("filename",$A$1))+1,99),1,FIND("_",MID(CELL("filename",$A$1),FIND("]",CELL("filename",$A$1))+1,99))-1)&amp;"'!N:N"), 0))</f>
        <v>#N/A</v>
      </c>
    </row>
    <row r="6" spans="1:24" x14ac:dyDescent="0.45">
      <c r="F6" s="20"/>
      <c r="L6" s="20"/>
      <c r="M6" s="20"/>
      <c r="V6" s="4" t="e" cm="1">
        <f t="array" aca="1" ref="V6" ca="1">INDEX(INDIRECT("'"&amp;MID(MID(CELL("filename",$A$1),FIND("]",CELL("filename",$A$1))+1,99),1,FIND("_",MID(CELL("filename",$A$1),FIND("]",CELL("filename",$A$1))+1,99))-1)&amp;"'!H:H"),
MATCH(T6, INDIRECT("'"&amp;MID(MID(CELL("filename",$A$1),FIND("]",CELL("filename",$A$1))+1,99),1,FIND("_",MID(CELL("filename",$A$1),FIND("]",CELL("filename",$A$1))+1,99))-1)&amp;"'!N:N"), 0))</f>
        <v>#N/A</v>
      </c>
      <c r="W6" t="e">
        <f t="shared" ca="1" si="0"/>
        <v>#N/A</v>
      </c>
      <c r="X6" t="e" cm="1">
        <f t="array" aca="1" ref="X6" ca="1">INDEX(INDIRECT("'"&amp;MID(MID(CELL("filename",$A$1),FIND("]",CELL("filename",$A$1))+1,99),1,FIND("_",MID(CELL("filename",$A$1),FIND("]",CELL("filename",$A$1))+1,99))-1)&amp;"'!O:O"),
MATCH(T6, INDIRECT("'"&amp;MID(MID(CELL("filename",$A$1),FIND("]",CELL("filename",$A$1))+1,99),1,FIND("_",MID(CELL("filename",$A$1),FIND("]",CELL("filename",$A$1))+1,99))-1)&amp;"'!N:N"), 0))</f>
        <v>#N/A</v>
      </c>
    </row>
    <row r="7" spans="1:24" x14ac:dyDescent="0.45">
      <c r="F7" s="20"/>
      <c r="L7" s="20"/>
      <c r="M7" s="20"/>
      <c r="V7" s="4" t="e" cm="1">
        <f t="array" aca="1" ref="V7" ca="1">INDEX(INDIRECT("'"&amp;MID(MID(CELL("filename",$A$1),FIND("]",CELL("filename",$A$1))+1,99),1,FIND("_",MID(CELL("filename",$A$1),FIND("]",CELL("filename",$A$1))+1,99))-1)&amp;"'!H:H"),
MATCH(T7, INDIRECT("'"&amp;MID(MID(CELL("filename",$A$1),FIND("]",CELL("filename",$A$1))+1,99),1,FIND("_",MID(CELL("filename",$A$1),FIND("]",CELL("filename",$A$1))+1,99))-1)&amp;"'!N:N"), 0))</f>
        <v>#N/A</v>
      </c>
      <c r="W7" t="e">
        <f t="shared" ca="1" si="0"/>
        <v>#N/A</v>
      </c>
      <c r="X7" t="e" cm="1">
        <f t="array" aca="1" ref="X7" ca="1">INDEX(INDIRECT("'"&amp;MID(MID(CELL("filename",$A$1),FIND("]",CELL("filename",$A$1))+1,99),1,FIND("_",MID(CELL("filename",$A$1),FIND("]",CELL("filename",$A$1))+1,99))-1)&amp;"'!O:O"),
MATCH(T7, INDIRECT("'"&amp;MID(MID(CELL("filename",$A$1),FIND("]",CELL("filename",$A$1))+1,99),1,FIND("_",MID(CELL("filename",$A$1),FIND("]",CELL("filename",$A$1))+1,99))-1)&amp;"'!N:N"), 0))</f>
        <v>#N/A</v>
      </c>
    </row>
    <row r="8" spans="1:24" x14ac:dyDescent="0.45">
      <c r="F8" s="20"/>
      <c r="V8" s="4" t="e" cm="1">
        <f t="array" aca="1" ref="V8" ca="1">INDEX(INDIRECT("'"&amp;MID(MID(CELL("filename",$A$1),FIND("]",CELL("filename",$A$1))+1,99),1,FIND("_",MID(CELL("filename",$A$1),FIND("]",CELL("filename",$A$1))+1,99))-1)&amp;"'!H:H"),
MATCH(T8, INDIRECT("'"&amp;MID(MID(CELL("filename",$A$1),FIND("]",CELL("filename",$A$1))+1,99),1,FIND("_",MID(CELL("filename",$A$1),FIND("]",CELL("filename",$A$1))+1,99))-1)&amp;"'!N:N"), 0))</f>
        <v>#N/A</v>
      </c>
      <c r="W8" t="e">
        <f t="shared" ca="1" si="0"/>
        <v>#N/A</v>
      </c>
      <c r="X8" t="e" cm="1">
        <f t="array" aca="1" ref="X8" ca="1">INDEX(INDIRECT("'"&amp;MID(MID(CELL("filename",$A$1),FIND("]",CELL("filename",$A$1))+1,99),1,FIND("_",MID(CELL("filename",$A$1),FIND("]",CELL("filename",$A$1))+1,99))-1)&amp;"'!O:O"),
MATCH(T8, INDIRECT("'"&amp;MID(MID(CELL("filename",$A$1),FIND("]",CELL("filename",$A$1))+1,99),1,FIND("_",MID(CELL("filename",$A$1),FIND("]",CELL("filename",$A$1))+1,99))-1)&amp;"'!N:N"), 0))</f>
        <v>#N/A</v>
      </c>
    </row>
    <row r="9" spans="1:24" x14ac:dyDescent="0.45">
      <c r="F9" s="20"/>
      <c r="V9" s="4" t="e" cm="1">
        <f t="array" aca="1" ref="V9" ca="1">INDEX(INDIRECT("'"&amp;MID(MID(CELL("filename",$A$1),FIND("]",CELL("filename",$A$1))+1,99),1,FIND("_",MID(CELL("filename",$A$1),FIND("]",CELL("filename",$A$1))+1,99))-1)&amp;"'!H:H"),
MATCH(T9, INDIRECT("'"&amp;MID(MID(CELL("filename",$A$1),FIND("]",CELL("filename",$A$1))+1,99),1,FIND("_",MID(CELL("filename",$A$1),FIND("]",CELL("filename",$A$1))+1,99))-1)&amp;"'!N:N"), 0))</f>
        <v>#N/A</v>
      </c>
      <c r="W9" t="e">
        <f t="shared" ca="1" si="0"/>
        <v>#N/A</v>
      </c>
      <c r="X9" t="e" cm="1">
        <f t="array" aca="1" ref="X9" ca="1">INDEX(INDIRECT("'"&amp;MID(MID(CELL("filename",$A$1),FIND("]",CELL("filename",$A$1))+1,99),1,FIND("_",MID(CELL("filename",$A$1),FIND("]",CELL("filename",$A$1))+1,99))-1)&amp;"'!O:O"),
MATCH(T9, INDIRECT("'"&amp;MID(MID(CELL("filename",$A$1),FIND("]",CELL("filename",$A$1))+1,99),1,FIND("_",MID(CELL("filename",$A$1),FIND("]",CELL("filename",$A$1))+1,99))-1)&amp;"'!N:N"), 0))</f>
        <v>#N/A</v>
      </c>
    </row>
    <row r="10" spans="1:24" x14ac:dyDescent="0.45">
      <c r="F10" s="20"/>
      <c r="V10" s="4" t="e" cm="1">
        <f t="array" aca="1" ref="V10" ca="1">INDEX(INDIRECT("'"&amp;MID(MID(CELL("filename",$A$1),FIND("]",CELL("filename",$A$1))+1,99),1,FIND("_",MID(CELL("filename",$A$1),FIND("]",CELL("filename",$A$1))+1,99))-1)&amp;"'!H:H"),
MATCH(T10, INDIRECT("'"&amp;MID(MID(CELL("filename",$A$1),FIND("]",CELL("filename",$A$1))+1,99),1,FIND("_",MID(CELL("filename",$A$1),FIND("]",CELL("filename",$A$1))+1,99))-1)&amp;"'!N:N"), 0))</f>
        <v>#N/A</v>
      </c>
      <c r="W10" t="e">
        <f t="shared" ca="1" si="0"/>
        <v>#N/A</v>
      </c>
      <c r="X10" t="e" cm="1">
        <f t="array" aca="1" ref="X10" ca="1">INDEX(INDIRECT("'"&amp;MID(MID(CELL("filename",$A$1),FIND("]",CELL("filename",$A$1))+1,99),1,FIND("_",MID(CELL("filename",$A$1),FIND("]",CELL("filename",$A$1))+1,99))-1)&amp;"'!O:O"),
MATCH(T10, INDIRECT("'"&amp;MID(MID(CELL("filename",$A$1),FIND("]",CELL("filename",$A$1))+1,99),1,FIND("_",MID(CELL("filename",$A$1),FIND("]",CELL("filename",$A$1))+1,99))-1)&amp;"'!N:N"), 0))</f>
        <v>#N/A</v>
      </c>
    </row>
    <row r="11" spans="1:24" x14ac:dyDescent="0.45">
      <c r="F11" s="20"/>
      <c r="V11" s="4" t="e" cm="1">
        <f t="array" aca="1" ref="V11" ca="1">INDEX(INDIRECT("'"&amp;MID(MID(CELL("filename",$A$1),FIND("]",CELL("filename",$A$1))+1,99),1,FIND("_",MID(CELL("filename",$A$1),FIND("]",CELL("filename",$A$1))+1,99))-1)&amp;"'!H:H"),
MATCH(T11, INDIRECT("'"&amp;MID(MID(CELL("filename",$A$1),FIND("]",CELL("filename",$A$1))+1,99),1,FIND("_",MID(CELL("filename",$A$1),FIND("]",CELL("filename",$A$1))+1,99))-1)&amp;"'!N:N"), 0))</f>
        <v>#N/A</v>
      </c>
      <c r="W11" t="e">
        <f t="shared" ca="1" si="0"/>
        <v>#N/A</v>
      </c>
      <c r="X11" t="e" cm="1">
        <f t="array" aca="1" ref="X11" ca="1">INDEX(INDIRECT("'"&amp;MID(MID(CELL("filename",$A$1),FIND("]",CELL("filename",$A$1))+1,99),1,FIND("_",MID(CELL("filename",$A$1),FIND("]",CELL("filename",$A$1))+1,99))-1)&amp;"'!O:O"),
MATCH(T11, INDIRECT("'"&amp;MID(MID(CELL("filename",$A$1),FIND("]",CELL("filename",$A$1))+1,99),1,FIND("_",MID(CELL("filename",$A$1),FIND("]",CELL("filename",$A$1))+1,99))-1)&amp;"'!N:N"), 0))</f>
        <v>#N/A</v>
      </c>
    </row>
    <row r="12" spans="1:24" x14ac:dyDescent="0.45">
      <c r="F12" s="20"/>
      <c r="L12" s="20"/>
      <c r="M12" s="20"/>
      <c r="V12" s="4" t="e" cm="1">
        <f t="array" aca="1" ref="V12" ca="1">INDEX(INDIRECT("'"&amp;MID(MID(CELL("filename",$A$1),FIND("]",CELL("filename",$A$1))+1,99),1,FIND("_",MID(CELL("filename",$A$1),FIND("]",CELL("filename",$A$1))+1,99))-1)&amp;"'!H:H"),
MATCH(T12, INDIRECT("'"&amp;MID(MID(CELL("filename",$A$1),FIND("]",CELL("filename",$A$1))+1,99),1,FIND("_",MID(CELL("filename",$A$1),FIND("]",CELL("filename",$A$1))+1,99))-1)&amp;"'!N:N"), 0))</f>
        <v>#N/A</v>
      </c>
      <c r="W12" t="e">
        <f t="shared" ref="W12:W15" ca="1" si="1">F12-V12</f>
        <v>#N/A</v>
      </c>
      <c r="X12" t="e" cm="1">
        <f t="array" aca="1" ref="X12" ca="1">INDEX(INDIRECT("'"&amp;MID(MID(CELL("filename",$A$1),FIND("]",CELL("filename",$A$1))+1,99),1,FIND("_",MID(CELL("filename",$A$1),FIND("]",CELL("filename",$A$1))+1,99))-1)&amp;"'!O:O"),
MATCH(T12, INDIRECT("'"&amp;MID(MID(CELL("filename",$A$1),FIND("]",CELL("filename",$A$1))+1,99),1,FIND("_",MID(CELL("filename",$A$1),FIND("]",CELL("filename",$A$1))+1,99))-1)&amp;"'!N:N"), 0))</f>
        <v>#N/A</v>
      </c>
    </row>
    <row r="13" spans="1:24" x14ac:dyDescent="0.45">
      <c r="F13" s="20"/>
      <c r="L13" s="20"/>
      <c r="M13" s="20"/>
      <c r="V13" s="4" t="e" cm="1">
        <f t="array" aca="1" ref="V13" ca="1">INDEX(INDIRECT("'"&amp;MID(MID(CELL("filename",$A$1),FIND("]",CELL("filename",$A$1))+1,99),1,FIND("_",MID(CELL("filename",$A$1),FIND("]",CELL("filename",$A$1))+1,99))-1)&amp;"'!H:H"),
MATCH(T13, INDIRECT("'"&amp;MID(MID(CELL("filename",$A$1),FIND("]",CELL("filename",$A$1))+1,99),1,FIND("_",MID(CELL("filename",$A$1),FIND("]",CELL("filename",$A$1))+1,99))-1)&amp;"'!N:N"), 0))</f>
        <v>#N/A</v>
      </c>
      <c r="W13" t="e">
        <f t="shared" ca="1" si="1"/>
        <v>#N/A</v>
      </c>
      <c r="X13" t="e" cm="1">
        <f t="array" aca="1" ref="X13" ca="1">INDEX(INDIRECT("'"&amp;MID(MID(CELL("filename",$A$1),FIND("]",CELL("filename",$A$1))+1,99),1,FIND("_",MID(CELL("filename",$A$1),FIND("]",CELL("filename",$A$1))+1,99))-1)&amp;"'!O:O"),
MATCH(T13, INDIRECT("'"&amp;MID(MID(CELL("filename",$A$1),FIND("]",CELL("filename",$A$1))+1,99),1,FIND("_",MID(CELL("filename",$A$1),FIND("]",CELL("filename",$A$1))+1,99))-1)&amp;"'!N:N"), 0))</f>
        <v>#N/A</v>
      </c>
    </row>
    <row r="14" spans="1:24" x14ac:dyDescent="0.45">
      <c r="F14" s="20"/>
      <c r="V14" s="4" t="e" cm="1">
        <f t="array" aca="1" ref="V14" ca="1">INDEX(INDIRECT("'"&amp;MID(MID(CELL("filename",$A$1),FIND("]",CELL("filename",$A$1))+1,99),1,FIND("_",MID(CELL("filename",$A$1),FIND("]",CELL("filename",$A$1))+1,99))-1)&amp;"'!H:H"),
MATCH(T14, INDIRECT("'"&amp;MID(MID(CELL("filename",$A$1),FIND("]",CELL("filename",$A$1))+1,99),1,FIND("_",MID(CELL("filename",$A$1),FIND("]",CELL("filename",$A$1))+1,99))-1)&amp;"'!N:N"), 0))</f>
        <v>#N/A</v>
      </c>
      <c r="W14" t="e">
        <f t="shared" ref="W14" ca="1" si="2">F14-V14</f>
        <v>#N/A</v>
      </c>
      <c r="X14" t="e" cm="1">
        <f t="array" aca="1" ref="X14" ca="1">INDEX(INDIRECT("'"&amp;MID(MID(CELL("filename",$A$1),FIND("]",CELL("filename",$A$1))+1,99),1,FIND("_",MID(CELL("filename",$A$1),FIND("]",CELL("filename",$A$1))+1,99))-1)&amp;"'!O:O"),
MATCH(T14, INDIRECT("'"&amp;MID(MID(CELL("filename",$A$1),FIND("]",CELL("filename",$A$1))+1,99),1,FIND("_",MID(CELL("filename",$A$1),FIND("]",CELL("filename",$A$1))+1,99))-1)&amp;"'!N:N"), 0))</f>
        <v>#N/A</v>
      </c>
    </row>
    <row r="15" spans="1:24" x14ac:dyDescent="0.45">
      <c r="F15" s="20"/>
      <c r="V15" s="4" t="e" cm="1">
        <f t="array" aca="1" ref="V15" ca="1">INDEX(INDIRECT("'"&amp;MID(MID(CELL("filename",$A$1),FIND("]",CELL("filename",$A$1))+1,99),1,FIND("_",MID(CELL("filename",$A$1),FIND("]",CELL("filename",$A$1))+1,99))-1)&amp;"'!H:H"),
MATCH(T15, INDIRECT("'"&amp;MID(MID(CELL("filename",$A$1),FIND("]",CELL("filename",$A$1))+1,99),1,FIND("_",MID(CELL("filename",$A$1),FIND("]",CELL("filename",$A$1))+1,99))-1)&amp;"'!N:N"), 0))</f>
        <v>#N/A</v>
      </c>
      <c r="W15" t="e">
        <f t="shared" ca="1" si="1"/>
        <v>#N/A</v>
      </c>
      <c r="X15" t="e" cm="1">
        <f t="array" aca="1" ref="X15" ca="1">INDEX(INDIRECT("'"&amp;MID(MID(CELL("filename",$A$1),FIND("]",CELL("filename",$A$1))+1,99),1,FIND("_",MID(CELL("filename",$A$1),FIND("]",CELL("filename",$A$1))+1,99))-1)&amp;"'!O:O"),
MATCH(T15, INDIRECT("'"&amp;MID(MID(CELL("filename",$A$1),FIND("]",CELL("filename",$A$1))+1,99),1,FIND("_",MID(CELL("filename",$A$1),FIND("]",CELL("filename",$A$1))+1,99))-1)&amp;"'!N:N"), 0))</f>
        <v>#N/A</v>
      </c>
    </row>
    <row r="16" spans="1:24" x14ac:dyDescent="0.45">
      <c r="F16" s="20"/>
      <c r="V16" s="4" t="e" cm="1">
        <f t="array" aca="1" ref="V16" ca="1">INDEX(INDIRECT("'"&amp;MID(MID(CELL("filename",$A$1),FIND("]",CELL("filename",$A$1))+1,99),1,FIND("_",MID(CELL("filename",$A$1),FIND("]",CELL("filename",$A$1))+1,99))-1)&amp;"'!H:H"),
MATCH(T16, INDIRECT("'"&amp;MID(MID(CELL("filename",$A$1),FIND("]",CELL("filename",$A$1))+1,99),1,FIND("_",MID(CELL("filename",$A$1),FIND("]",CELL("filename",$A$1))+1,99))-1)&amp;"'!N:N"), 0))</f>
        <v>#N/A</v>
      </c>
      <c r="W16" t="e">
        <f t="shared" ref="W16" ca="1" si="3">F16-V16</f>
        <v>#N/A</v>
      </c>
      <c r="X16" t="e" cm="1">
        <f t="array" aca="1" ref="X16" ca="1">INDEX(INDIRECT("'"&amp;MID(MID(CELL("filename",$A$1),FIND("]",CELL("filename",$A$1))+1,99),1,FIND("_",MID(CELL("filename",$A$1),FIND("]",CELL("filename",$A$1))+1,99))-1)&amp;"'!O:O"),
MATCH(T16, INDIRECT("'"&amp;MID(MID(CELL("filename",$A$1),FIND("]",CELL("filename",$A$1))+1,99),1,FIND("_",MID(CELL("filename",$A$1),FIND("]",CELL("filename",$A$1))+1,99))-1)&amp;"'!N:N"), 0))</f>
        <v>#N/A</v>
      </c>
    </row>
    <row r="17" spans="6:24" x14ac:dyDescent="0.45">
      <c r="F17" s="20"/>
      <c r="V17" s="4" t="e" cm="1">
        <f t="array" aca="1" ref="V17" ca="1">INDEX(INDIRECT("'"&amp;MID(MID(CELL("filename",$A$1),FIND("]",CELL("filename",$A$1))+1,99),1,FIND("_",MID(CELL("filename",$A$1),FIND("]",CELL("filename",$A$1))+1,99))-1)&amp;"'!H:H"),
MATCH(T17, INDIRECT("'"&amp;MID(MID(CELL("filename",$A$1),FIND("]",CELL("filename",$A$1))+1,99),1,FIND("_",MID(CELL("filename",$A$1),FIND("]",CELL("filename",$A$1))+1,99))-1)&amp;"'!N:N"), 0))</f>
        <v>#N/A</v>
      </c>
      <c r="W17" t="e">
        <f t="shared" ref="W17:W26" ca="1" si="4">F17-V17</f>
        <v>#N/A</v>
      </c>
      <c r="X17" t="e" cm="1">
        <f t="array" aca="1" ref="X17" ca="1">INDEX(INDIRECT("'"&amp;MID(MID(CELL("filename",$A$1),FIND("]",CELL("filename",$A$1))+1,99),1,FIND("_",MID(CELL("filename",$A$1),FIND("]",CELL("filename",$A$1))+1,99))-1)&amp;"'!O:O"),
MATCH(T17, INDIRECT("'"&amp;MID(MID(CELL("filename",$A$1),FIND("]",CELL("filename",$A$1))+1,99),1,FIND("_",MID(CELL("filename",$A$1),FIND("]",CELL("filename",$A$1))+1,99))-1)&amp;"'!N:N"), 0))</f>
        <v>#N/A</v>
      </c>
    </row>
    <row r="18" spans="6:24" x14ac:dyDescent="0.45">
      <c r="F18" s="20"/>
      <c r="L18" s="20"/>
      <c r="M18" s="20"/>
      <c r="V18" s="4" t="e" cm="1">
        <f t="array" aca="1" ref="V18" ca="1">INDEX(INDIRECT("'"&amp;MID(MID(CELL("filename",$A$1),FIND("]",CELL("filename",$A$1))+1,99),1,FIND("_",MID(CELL("filename",$A$1),FIND("]",CELL("filename",$A$1))+1,99))-1)&amp;"'!H:H"),
MATCH(T18, INDIRECT("'"&amp;MID(MID(CELL("filename",$A$1),FIND("]",CELL("filename",$A$1))+1,99),1,FIND("_",MID(CELL("filename",$A$1),FIND("]",CELL("filename",$A$1))+1,99))-1)&amp;"'!N:N"), 0))</f>
        <v>#N/A</v>
      </c>
      <c r="W18" t="e">
        <f t="shared" ca="1" si="4"/>
        <v>#N/A</v>
      </c>
      <c r="X18" t="e" cm="1">
        <f t="array" aca="1" ref="X18" ca="1">INDEX(INDIRECT("'"&amp;MID(MID(CELL("filename",$A$1),FIND("]",CELL("filename",$A$1))+1,99),1,FIND("_",MID(CELL("filename",$A$1),FIND("]",CELL("filename",$A$1))+1,99))-1)&amp;"'!O:O"),
MATCH(T18, INDIRECT("'"&amp;MID(MID(CELL("filename",$A$1),FIND("]",CELL("filename",$A$1))+1,99),1,FIND("_",MID(CELL("filename",$A$1),FIND("]",CELL("filename",$A$1))+1,99))-1)&amp;"'!N:N"), 0))</f>
        <v>#N/A</v>
      </c>
    </row>
    <row r="19" spans="6:24" x14ac:dyDescent="0.45">
      <c r="F19" s="20"/>
      <c r="L19" s="20"/>
      <c r="M19" s="20"/>
      <c r="V19" s="4" t="e" cm="1">
        <f t="array" aca="1" ref="V19" ca="1">INDEX(INDIRECT("'"&amp;MID(MID(CELL("filename",$A$1),FIND("]",CELL("filename",$A$1))+1,99),1,FIND("_",MID(CELL("filename",$A$1),FIND("]",CELL("filename",$A$1))+1,99))-1)&amp;"'!H:H"),
MATCH(T19, INDIRECT("'"&amp;MID(MID(CELL("filename",$A$1),FIND("]",CELL("filename",$A$1))+1,99),1,FIND("_",MID(CELL("filename",$A$1),FIND("]",CELL("filename",$A$1))+1,99))-1)&amp;"'!N:N"), 0))</f>
        <v>#N/A</v>
      </c>
      <c r="W19" t="e">
        <f t="shared" ca="1" si="4"/>
        <v>#N/A</v>
      </c>
      <c r="X19" t="e" cm="1">
        <f t="array" aca="1" ref="X19" ca="1">INDEX(INDIRECT("'"&amp;MID(MID(CELL("filename",$A$1),FIND("]",CELL("filename",$A$1))+1,99),1,FIND("_",MID(CELL("filename",$A$1),FIND("]",CELL("filename",$A$1))+1,99))-1)&amp;"'!O:O"),
MATCH(T19, INDIRECT("'"&amp;MID(MID(CELL("filename",$A$1),FIND("]",CELL("filename",$A$1))+1,99),1,FIND("_",MID(CELL("filename",$A$1),FIND("]",CELL("filename",$A$1))+1,99))-1)&amp;"'!N:N"), 0))</f>
        <v>#N/A</v>
      </c>
    </row>
    <row r="20" spans="6:24" x14ac:dyDescent="0.45">
      <c r="F20" s="20"/>
      <c r="L20" s="20"/>
      <c r="M20" s="20"/>
      <c r="V20" s="4" t="e" cm="1">
        <f t="array" aca="1" ref="V20" ca="1">INDEX(INDIRECT("'"&amp;MID(MID(CELL("filename",$A$1),FIND("]",CELL("filename",$A$1))+1,99),1,FIND("_",MID(CELL("filename",$A$1),FIND("]",CELL("filename",$A$1))+1,99))-1)&amp;"'!H:H"),
MATCH(T20, INDIRECT("'"&amp;MID(MID(CELL("filename",$A$1),FIND("]",CELL("filename",$A$1))+1,99),1,FIND("_",MID(CELL("filename",$A$1),FIND("]",CELL("filename",$A$1))+1,99))-1)&amp;"'!N:N"), 0))</f>
        <v>#N/A</v>
      </c>
      <c r="W20" t="e">
        <f t="shared" ca="1" si="4"/>
        <v>#N/A</v>
      </c>
      <c r="X20" t="e" cm="1">
        <f t="array" aca="1" ref="X20" ca="1">INDEX(INDIRECT("'"&amp;MID(MID(CELL("filename",$A$1),FIND("]",CELL("filename",$A$1))+1,99),1,FIND("_",MID(CELL("filename",$A$1),FIND("]",CELL("filename",$A$1))+1,99))-1)&amp;"'!O:O"),
MATCH(T20, INDIRECT("'"&amp;MID(MID(CELL("filename",$A$1),FIND("]",CELL("filename",$A$1))+1,99),1,FIND("_",MID(CELL("filename",$A$1),FIND("]",CELL("filename",$A$1))+1,99))-1)&amp;"'!N:N"), 0))</f>
        <v>#N/A</v>
      </c>
    </row>
    <row r="21" spans="6:24" x14ac:dyDescent="0.45">
      <c r="F21" s="20"/>
      <c r="V21" s="4" t="e" cm="1">
        <f t="array" aca="1" ref="V21" ca="1">INDEX(INDIRECT("'"&amp;MID(MID(CELL("filename",$A$1),FIND("]",CELL("filename",$A$1))+1,99),1,FIND("_",MID(CELL("filename",$A$1),FIND("]",CELL("filename",$A$1))+1,99))-1)&amp;"'!H:H"),
MATCH(T21, INDIRECT("'"&amp;MID(MID(CELL("filename",$A$1),FIND("]",CELL("filename",$A$1))+1,99),1,FIND("_",MID(CELL("filename",$A$1),FIND("]",CELL("filename",$A$1))+1,99))-1)&amp;"'!N:N"), 0))</f>
        <v>#N/A</v>
      </c>
      <c r="W21" t="e">
        <f t="shared" ca="1" si="4"/>
        <v>#N/A</v>
      </c>
      <c r="X21" t="e" cm="1">
        <f t="array" aca="1" ref="X21" ca="1">INDEX(INDIRECT("'"&amp;MID(MID(CELL("filename",$A$1),FIND("]",CELL("filename",$A$1))+1,99),1,FIND("_",MID(CELL("filename",$A$1),FIND("]",CELL("filename",$A$1))+1,99))-1)&amp;"'!O:O"),
MATCH(T21, INDIRECT("'"&amp;MID(MID(CELL("filename",$A$1),FIND("]",CELL("filename",$A$1))+1,99),1,FIND("_",MID(CELL("filename",$A$1),FIND("]",CELL("filename",$A$1))+1,99))-1)&amp;"'!N:N"), 0))</f>
        <v>#N/A</v>
      </c>
    </row>
    <row r="22" spans="6:24" x14ac:dyDescent="0.45">
      <c r="F22" s="20"/>
      <c r="V22" s="4" t="e" cm="1">
        <f t="array" aca="1" ref="V22" ca="1">INDEX(INDIRECT("'"&amp;MID(MID(CELL("filename",$A$1),FIND("]",CELL("filename",$A$1))+1,99),1,FIND("_",MID(CELL("filename",$A$1),FIND("]",CELL("filename",$A$1))+1,99))-1)&amp;"'!H:H"),
MATCH(T22, INDIRECT("'"&amp;MID(MID(CELL("filename",$A$1),FIND("]",CELL("filename",$A$1))+1,99),1,FIND("_",MID(CELL("filename",$A$1),FIND("]",CELL("filename",$A$1))+1,99))-1)&amp;"'!N:N"), 0))</f>
        <v>#N/A</v>
      </c>
      <c r="W22" t="e">
        <f t="shared" ca="1" si="4"/>
        <v>#N/A</v>
      </c>
      <c r="X22" t="e" cm="1">
        <f t="array" aca="1" ref="X22" ca="1">INDEX(INDIRECT("'"&amp;MID(MID(CELL("filename",$A$1),FIND("]",CELL("filename",$A$1))+1,99),1,FIND("_",MID(CELL("filename",$A$1),FIND("]",CELL("filename",$A$1))+1,99))-1)&amp;"'!O:O"),
MATCH(T22, INDIRECT("'"&amp;MID(MID(CELL("filename",$A$1),FIND("]",CELL("filename",$A$1))+1,99),1,FIND("_",MID(CELL("filename",$A$1),FIND("]",CELL("filename",$A$1))+1,99))-1)&amp;"'!N:N"), 0))</f>
        <v>#N/A</v>
      </c>
    </row>
    <row r="23" spans="6:24" x14ac:dyDescent="0.45">
      <c r="F23" s="20"/>
      <c r="V23" s="4" t="e" cm="1">
        <f t="array" aca="1" ref="V23" ca="1">INDEX(INDIRECT("'"&amp;MID(MID(CELL("filename",$A$1),FIND("]",CELL("filename",$A$1))+1,99),1,FIND("_",MID(CELL("filename",$A$1),FIND("]",CELL("filename",$A$1))+1,99))-1)&amp;"'!H:H"),
MATCH(T23, INDIRECT("'"&amp;MID(MID(CELL("filename",$A$1),FIND("]",CELL("filename",$A$1))+1,99),1,FIND("_",MID(CELL("filename",$A$1),FIND("]",CELL("filename",$A$1))+1,99))-1)&amp;"'!N:N"), 0))</f>
        <v>#N/A</v>
      </c>
      <c r="W23" t="e">
        <f t="shared" ca="1" si="4"/>
        <v>#N/A</v>
      </c>
      <c r="X23" t="e" cm="1">
        <f t="array" aca="1" ref="X23" ca="1">INDEX(INDIRECT("'"&amp;MID(MID(CELL("filename",$A$1),FIND("]",CELL("filename",$A$1))+1,99),1,FIND("_",MID(CELL("filename",$A$1),FIND("]",CELL("filename",$A$1))+1,99))-1)&amp;"'!O:O"),
MATCH(T23, INDIRECT("'"&amp;MID(MID(CELL("filename",$A$1),FIND("]",CELL("filename",$A$1))+1,99),1,FIND("_",MID(CELL("filename",$A$1),FIND("]",CELL("filename",$A$1))+1,99))-1)&amp;"'!N:N"), 0))</f>
        <v>#N/A</v>
      </c>
    </row>
    <row r="24" spans="6:24" x14ac:dyDescent="0.45">
      <c r="F24" s="20"/>
      <c r="V24" s="4" t="e" cm="1">
        <f t="array" aca="1" ref="V24" ca="1">INDEX(INDIRECT("'"&amp;MID(MID(CELL("filename",$A$1),FIND("]",CELL("filename",$A$1))+1,99),1,FIND("_",MID(CELL("filename",$A$1),FIND("]",CELL("filename",$A$1))+1,99))-1)&amp;"'!H:H"),
MATCH(T24, INDIRECT("'"&amp;MID(MID(CELL("filename",$A$1),FIND("]",CELL("filename",$A$1))+1,99),1,FIND("_",MID(CELL("filename",$A$1),FIND("]",CELL("filename",$A$1))+1,99))-1)&amp;"'!N:N"), 0))</f>
        <v>#N/A</v>
      </c>
      <c r="W24" t="e">
        <f t="shared" ca="1" si="4"/>
        <v>#N/A</v>
      </c>
      <c r="X24" t="e" cm="1">
        <f t="array" aca="1" ref="X24" ca="1">INDEX(INDIRECT("'"&amp;MID(MID(CELL("filename",$A$1),FIND("]",CELL("filename",$A$1))+1,99),1,FIND("_",MID(CELL("filename",$A$1),FIND("]",CELL("filename",$A$1))+1,99))-1)&amp;"'!O:O"),
MATCH(T24, INDIRECT("'"&amp;MID(MID(CELL("filename",$A$1),FIND("]",CELL("filename",$A$1))+1,99),1,FIND("_",MID(CELL("filename",$A$1),FIND("]",CELL("filename",$A$1))+1,99))-1)&amp;"'!N:N"), 0))</f>
        <v>#N/A</v>
      </c>
    </row>
    <row r="25" spans="6:24" x14ac:dyDescent="0.45">
      <c r="F25" s="20"/>
      <c r="V25" s="4" t="e" cm="1">
        <f t="array" aca="1" ref="V25" ca="1">INDEX(INDIRECT("'"&amp;MID(MID(CELL("filename",$A$1),FIND("]",CELL("filename",$A$1))+1,99),1,FIND("_",MID(CELL("filename",$A$1),FIND("]",CELL("filename",$A$1))+1,99))-1)&amp;"'!H:H"),
MATCH(T25, INDIRECT("'"&amp;MID(MID(CELL("filename",$A$1),FIND("]",CELL("filename",$A$1))+1,99),1,FIND("_",MID(CELL("filename",$A$1),FIND("]",CELL("filename",$A$1))+1,99))-1)&amp;"'!N:N"), 0))</f>
        <v>#N/A</v>
      </c>
      <c r="W25" t="e">
        <f t="shared" ca="1" si="4"/>
        <v>#N/A</v>
      </c>
      <c r="X25" t="e" cm="1">
        <f t="array" aca="1" ref="X25" ca="1">INDEX(INDIRECT("'"&amp;MID(MID(CELL("filename",$A$1),FIND("]",CELL("filename",$A$1))+1,99),1,FIND("_",MID(CELL("filename",$A$1),FIND("]",CELL("filename",$A$1))+1,99))-1)&amp;"'!O:O"),
MATCH(T25, INDIRECT("'"&amp;MID(MID(CELL("filename",$A$1),FIND("]",CELL("filename",$A$1))+1,99),1,FIND("_",MID(CELL("filename",$A$1),FIND("]",CELL("filename",$A$1))+1,99))-1)&amp;"'!N:N"), 0))</f>
        <v>#N/A</v>
      </c>
    </row>
    <row r="26" spans="6:24" x14ac:dyDescent="0.45">
      <c r="F26" s="20"/>
      <c r="L26" s="20"/>
      <c r="M26" s="20"/>
      <c r="V26" s="4" t="e" cm="1">
        <f t="array" aca="1" ref="V26" ca="1">INDEX(INDIRECT("'"&amp;MID(MID(CELL("filename",$A$1),FIND("]",CELL("filename",$A$1))+1,99),1,FIND("_",MID(CELL("filename",$A$1),FIND("]",CELL("filename",$A$1))+1,99))-1)&amp;"'!H:H"),
MATCH(T26, INDIRECT("'"&amp;MID(MID(CELL("filename",$A$1),FIND("]",CELL("filename",$A$1))+1,99),1,FIND("_",MID(CELL("filename",$A$1),FIND("]",CELL("filename",$A$1))+1,99))-1)&amp;"'!N:N"), 0))</f>
        <v>#N/A</v>
      </c>
      <c r="W26" t="e">
        <f t="shared" ca="1" si="4"/>
        <v>#N/A</v>
      </c>
      <c r="X26" t="e" cm="1">
        <f t="array" aca="1" ref="X26" ca="1">INDEX(INDIRECT("'"&amp;MID(MID(CELL("filename",$A$1),FIND("]",CELL("filename",$A$1))+1,99),1,FIND("_",MID(CELL("filename",$A$1),FIND("]",CELL("filename",$A$1))+1,99))-1)&amp;"'!O:O"),
MATCH(T26, INDIRECT("'"&amp;MID(MID(CELL("filename",$A$1),FIND("]",CELL("filename",$A$1))+1,99),1,FIND("_",MID(CELL("filename",$A$1),FIND("]",CELL("filename",$A$1))+1,99))-1)&amp;"'!N:N"), 0))</f>
        <v>#N/A</v>
      </c>
    </row>
    <row r="27" spans="6:24" x14ac:dyDescent="0.45">
      <c r="F27" s="20"/>
      <c r="V27" s="4" t="e" cm="1">
        <f t="array" aca="1" ref="V27" ca="1">INDEX(INDIRECT("'"&amp;MID(MID(CELL("filename",$A$1),FIND("]",CELL("filename",$A$1))+1,99),1,FIND("_",MID(CELL("filename",$A$1),FIND("]",CELL("filename",$A$1))+1,99))-1)&amp;"'!H:H"),
MATCH(T27, INDIRECT("'"&amp;MID(MID(CELL("filename",$A$1),FIND("]",CELL("filename",$A$1))+1,99),1,FIND("_",MID(CELL("filename",$A$1),FIND("]",CELL("filename",$A$1))+1,99))-1)&amp;"'!N:N"), 0))</f>
        <v>#N/A</v>
      </c>
      <c r="W27" t="e">
        <f t="shared" ref="W27:W90" ca="1" si="5">F27-V27</f>
        <v>#N/A</v>
      </c>
      <c r="X27" t="e" cm="1">
        <f t="array" aca="1" ref="X27" ca="1">INDEX(INDIRECT("'"&amp;MID(MID(CELL("filename",$A$1),FIND("]",CELL("filename",$A$1))+1,99),1,FIND("_",MID(CELL("filename",$A$1),FIND("]",CELL("filename",$A$1))+1,99))-1)&amp;"'!O:O"),
MATCH(T27, INDIRECT("'"&amp;MID(MID(CELL("filename",$A$1),FIND("]",CELL("filename",$A$1))+1,99),1,FIND("_",MID(CELL("filename",$A$1),FIND("]",CELL("filename",$A$1))+1,99))-1)&amp;"'!N:N"), 0))</f>
        <v>#N/A</v>
      </c>
    </row>
    <row r="28" spans="6:24" x14ac:dyDescent="0.45">
      <c r="F28" s="20"/>
      <c r="V28" s="4" t="e" cm="1">
        <f t="array" aca="1" ref="V28" ca="1">INDEX(INDIRECT("'"&amp;MID(MID(CELL("filename",$A$1),FIND("]",CELL("filename",$A$1))+1,99),1,FIND("_",MID(CELL("filename",$A$1),FIND("]",CELL("filename",$A$1))+1,99))-1)&amp;"'!H:H"),
MATCH(T28, INDIRECT("'"&amp;MID(MID(CELL("filename",$A$1),FIND("]",CELL("filename",$A$1))+1,99),1,FIND("_",MID(CELL("filename",$A$1),FIND("]",CELL("filename",$A$1))+1,99))-1)&amp;"'!N:N"), 0))</f>
        <v>#N/A</v>
      </c>
      <c r="W28" t="e">
        <f t="shared" ca="1" si="5"/>
        <v>#N/A</v>
      </c>
      <c r="X28" t="e" cm="1">
        <f t="array" aca="1" ref="X28" ca="1">INDEX(INDIRECT("'"&amp;MID(MID(CELL("filename",$A$1),FIND("]",CELL("filename",$A$1))+1,99),1,FIND("_",MID(CELL("filename",$A$1),FIND("]",CELL("filename",$A$1))+1,99))-1)&amp;"'!O:O"),
MATCH(T28, INDIRECT("'"&amp;MID(MID(CELL("filename",$A$1),FIND("]",CELL("filename",$A$1))+1,99),1,FIND("_",MID(CELL("filename",$A$1),FIND("]",CELL("filename",$A$1))+1,99))-1)&amp;"'!N:N"), 0))</f>
        <v>#N/A</v>
      </c>
    </row>
    <row r="29" spans="6:24" x14ac:dyDescent="0.45">
      <c r="F29" s="20"/>
      <c r="V29" s="4" t="e" cm="1">
        <f t="array" aca="1" ref="V29" ca="1">INDEX(INDIRECT("'"&amp;MID(MID(CELL("filename",$A$1),FIND("]",CELL("filename",$A$1))+1,99),1,FIND("_",MID(CELL("filename",$A$1),FIND("]",CELL("filename",$A$1))+1,99))-1)&amp;"'!H:H"),
MATCH(T29, INDIRECT("'"&amp;MID(MID(CELL("filename",$A$1),FIND("]",CELL("filename",$A$1))+1,99),1,FIND("_",MID(CELL("filename",$A$1),FIND("]",CELL("filename",$A$1))+1,99))-1)&amp;"'!N:N"), 0))</f>
        <v>#N/A</v>
      </c>
      <c r="W29" t="e">
        <f t="shared" ca="1" si="5"/>
        <v>#N/A</v>
      </c>
      <c r="X29" t="e" cm="1">
        <f t="array" aca="1" ref="X29" ca="1">INDEX(INDIRECT("'"&amp;MID(MID(CELL("filename",$A$1),FIND("]",CELL("filename",$A$1))+1,99),1,FIND("_",MID(CELL("filename",$A$1),FIND("]",CELL("filename",$A$1))+1,99))-1)&amp;"'!O:O"),
MATCH(T29, INDIRECT("'"&amp;MID(MID(CELL("filename",$A$1),FIND("]",CELL("filename",$A$1))+1,99),1,FIND("_",MID(CELL("filename",$A$1),FIND("]",CELL("filename",$A$1))+1,99))-1)&amp;"'!N:N"), 0))</f>
        <v>#N/A</v>
      </c>
    </row>
    <row r="30" spans="6:24" x14ac:dyDescent="0.45">
      <c r="F30" s="20"/>
      <c r="V30" s="4" t="e" cm="1">
        <f t="array" aca="1" ref="V30" ca="1">INDEX(INDIRECT("'"&amp;MID(MID(CELL("filename",$A$1),FIND("]",CELL("filename",$A$1))+1,99),1,FIND("_",MID(CELL("filename",$A$1),FIND("]",CELL("filename",$A$1))+1,99))-1)&amp;"'!H:H"),
MATCH(T30, INDIRECT("'"&amp;MID(MID(CELL("filename",$A$1),FIND("]",CELL("filename",$A$1))+1,99),1,FIND("_",MID(CELL("filename",$A$1),FIND("]",CELL("filename",$A$1))+1,99))-1)&amp;"'!N:N"), 0))</f>
        <v>#N/A</v>
      </c>
      <c r="W30" t="e">
        <f t="shared" ca="1" si="5"/>
        <v>#N/A</v>
      </c>
      <c r="X30" t="e" cm="1">
        <f t="array" aca="1" ref="X30" ca="1">INDEX(INDIRECT("'"&amp;MID(MID(CELL("filename",$A$1),FIND("]",CELL("filename",$A$1))+1,99),1,FIND("_",MID(CELL("filename",$A$1),FIND("]",CELL("filename",$A$1))+1,99))-1)&amp;"'!O:O"),
MATCH(T30, INDIRECT("'"&amp;MID(MID(CELL("filename",$A$1),FIND("]",CELL("filename",$A$1))+1,99),1,FIND("_",MID(CELL("filename",$A$1),FIND("]",CELL("filename",$A$1))+1,99))-1)&amp;"'!N:N"), 0))</f>
        <v>#N/A</v>
      </c>
    </row>
    <row r="31" spans="6:24" x14ac:dyDescent="0.45">
      <c r="F31" s="20"/>
      <c r="L31" s="20"/>
      <c r="M31" s="20"/>
      <c r="V31" s="4" t="e" cm="1">
        <f t="array" aca="1" ref="V31" ca="1">INDEX(INDIRECT("'"&amp;MID(MID(CELL("filename",$A$1),FIND("]",CELL("filename",$A$1))+1,99),1,FIND("_",MID(CELL("filename",$A$1),FIND("]",CELL("filename",$A$1))+1,99))-1)&amp;"'!H:H"),
MATCH(T31, INDIRECT("'"&amp;MID(MID(CELL("filename",$A$1),FIND("]",CELL("filename",$A$1))+1,99),1,FIND("_",MID(CELL("filename",$A$1),FIND("]",CELL("filename",$A$1))+1,99))-1)&amp;"'!N:N"), 0))</f>
        <v>#N/A</v>
      </c>
      <c r="W31" t="e">
        <f t="shared" ca="1" si="5"/>
        <v>#N/A</v>
      </c>
      <c r="X31" t="e" cm="1">
        <f t="array" aca="1" ref="X31" ca="1">INDEX(INDIRECT("'"&amp;MID(MID(CELL("filename",$A$1),FIND("]",CELL("filename",$A$1))+1,99),1,FIND("_",MID(CELL("filename",$A$1),FIND("]",CELL("filename",$A$1))+1,99))-1)&amp;"'!O:O"),
MATCH(T31, INDIRECT("'"&amp;MID(MID(CELL("filename",$A$1),FIND("]",CELL("filename",$A$1))+1,99),1,FIND("_",MID(CELL("filename",$A$1),FIND("]",CELL("filename",$A$1))+1,99))-1)&amp;"'!N:N"), 0))</f>
        <v>#N/A</v>
      </c>
    </row>
    <row r="32" spans="6:24" x14ac:dyDescent="0.45">
      <c r="F32" s="20"/>
      <c r="V32" s="4" t="e" cm="1">
        <f t="array" aca="1" ref="V32" ca="1">INDEX(INDIRECT("'"&amp;MID(MID(CELL("filename",$A$1),FIND("]",CELL("filename",$A$1))+1,99),1,FIND("_",MID(CELL("filename",$A$1),FIND("]",CELL("filename",$A$1))+1,99))-1)&amp;"'!H:H"),
MATCH(T32, INDIRECT("'"&amp;MID(MID(CELL("filename",$A$1),FIND("]",CELL("filename",$A$1))+1,99),1,FIND("_",MID(CELL("filename",$A$1),FIND("]",CELL("filename",$A$1))+1,99))-1)&amp;"'!N:N"), 0))</f>
        <v>#N/A</v>
      </c>
      <c r="W32" t="e">
        <f t="shared" ca="1" si="5"/>
        <v>#N/A</v>
      </c>
      <c r="X32" t="e" cm="1">
        <f t="array" aca="1" ref="X32" ca="1">INDEX(INDIRECT("'"&amp;MID(MID(CELL("filename",$A$1),FIND("]",CELL("filename",$A$1))+1,99),1,FIND("_",MID(CELL("filename",$A$1),FIND("]",CELL("filename",$A$1))+1,99))-1)&amp;"'!O:O"),
MATCH(T32, INDIRECT("'"&amp;MID(MID(CELL("filename",$A$1),FIND("]",CELL("filename",$A$1))+1,99),1,FIND("_",MID(CELL("filename",$A$1),FIND("]",CELL("filename",$A$1))+1,99))-1)&amp;"'!N:N"), 0))</f>
        <v>#N/A</v>
      </c>
    </row>
    <row r="33" spans="6:24" x14ac:dyDescent="0.45">
      <c r="F33" s="20"/>
      <c r="V33" s="4" t="e" cm="1">
        <f t="array" aca="1" ref="V33" ca="1">INDEX(INDIRECT("'"&amp;MID(MID(CELL("filename",$A$1),FIND("]",CELL("filename",$A$1))+1,99),1,FIND("_",MID(CELL("filename",$A$1),FIND("]",CELL("filename",$A$1))+1,99))-1)&amp;"'!H:H"),
MATCH(T33, INDIRECT("'"&amp;MID(MID(CELL("filename",$A$1),FIND("]",CELL("filename",$A$1))+1,99),1,FIND("_",MID(CELL("filename",$A$1),FIND("]",CELL("filename",$A$1))+1,99))-1)&amp;"'!N:N"), 0))</f>
        <v>#N/A</v>
      </c>
      <c r="W33" t="e">
        <f t="shared" ca="1" si="5"/>
        <v>#N/A</v>
      </c>
      <c r="X33" t="e" cm="1">
        <f t="array" aca="1" ref="X33" ca="1">INDEX(INDIRECT("'"&amp;MID(MID(CELL("filename",$A$1),FIND("]",CELL("filename",$A$1))+1,99),1,FIND("_",MID(CELL("filename",$A$1),FIND("]",CELL("filename",$A$1))+1,99))-1)&amp;"'!O:O"),
MATCH(T33, INDIRECT("'"&amp;MID(MID(CELL("filename",$A$1),FIND("]",CELL("filename",$A$1))+1,99),1,FIND("_",MID(CELL("filename",$A$1),FIND("]",CELL("filename",$A$1))+1,99))-1)&amp;"'!N:N"), 0))</f>
        <v>#N/A</v>
      </c>
    </row>
    <row r="34" spans="6:24" x14ac:dyDescent="0.45">
      <c r="F34" s="20"/>
      <c r="T34" s="8">
        <f t="shared" ref="T34:T90" si="6">O34+Q34-N34</f>
        <v>0</v>
      </c>
      <c r="V34" s="4" t="e" cm="1">
        <f t="array" aca="1" ref="V34" ca="1">INDEX(INDIRECT("'"&amp;MID(MID(CELL("filename",$A$1),FIND("]",CELL("filename",$A$1))+1,99),1,FIND("_",MID(CELL("filename",$A$1),FIND("]",CELL("filename",$A$1))+1,99))-1)&amp;"'!H:H"),
MATCH(T34, INDIRECT("'"&amp;MID(MID(CELL("filename",$A$1),FIND("]",CELL("filename",$A$1))+1,99),1,FIND("_",MID(CELL("filename",$A$1),FIND("]",CELL("filename",$A$1))+1,99))-1)&amp;"'!N:N"), 0))</f>
        <v>#N/A</v>
      </c>
      <c r="W34" t="e">
        <f t="shared" ca="1" si="5"/>
        <v>#N/A</v>
      </c>
      <c r="X34" t="e" cm="1">
        <f t="array" aca="1" ref="X34" ca="1">INDEX(INDIRECT("'"&amp;MID(MID(CELL("filename",$A$1),FIND("]",CELL("filename",$A$1))+1,99),1,FIND("_",MID(CELL("filename",$A$1),FIND("]",CELL("filename",$A$1))+1,99))-1)&amp;"'!O:O"),
MATCH(T34, INDIRECT("'"&amp;MID(MID(CELL("filename",$A$1),FIND("]",CELL("filename",$A$1))+1,99),1,FIND("_",MID(CELL("filename",$A$1),FIND("]",CELL("filename",$A$1))+1,99))-1)&amp;"'!N:N"), 0))</f>
        <v>#N/A</v>
      </c>
    </row>
    <row r="35" spans="6:24" x14ac:dyDescent="0.45">
      <c r="F35" s="20"/>
      <c r="T35" s="8">
        <f t="shared" si="6"/>
        <v>0</v>
      </c>
      <c r="V35" s="4" t="e" cm="1">
        <f t="array" aca="1" ref="V35" ca="1">INDEX(INDIRECT("'"&amp;MID(MID(CELL("filename",$A$1),FIND("]",CELL("filename",$A$1))+1,99),1,FIND("_",MID(CELL("filename",$A$1),FIND("]",CELL("filename",$A$1))+1,99))-1)&amp;"'!H:H"),
MATCH(T35, INDIRECT("'"&amp;MID(MID(CELL("filename",$A$1),FIND("]",CELL("filename",$A$1))+1,99),1,FIND("_",MID(CELL("filename",$A$1),FIND("]",CELL("filename",$A$1))+1,99))-1)&amp;"'!N:N"), 0))</f>
        <v>#N/A</v>
      </c>
      <c r="W35" t="e">
        <f t="shared" ca="1" si="5"/>
        <v>#N/A</v>
      </c>
      <c r="X35" t="e" cm="1">
        <f t="array" aca="1" ref="X35" ca="1">INDEX(INDIRECT("'"&amp;MID(MID(CELL("filename",$A$1),FIND("]",CELL("filename",$A$1))+1,99),1,FIND("_",MID(CELL("filename",$A$1),FIND("]",CELL("filename",$A$1))+1,99))-1)&amp;"'!O:O"),
MATCH(T35, INDIRECT("'"&amp;MID(MID(CELL("filename",$A$1),FIND("]",CELL("filename",$A$1))+1,99),1,FIND("_",MID(CELL("filename",$A$1),FIND("]",CELL("filename",$A$1))+1,99))-1)&amp;"'!N:N"), 0))</f>
        <v>#N/A</v>
      </c>
    </row>
    <row r="36" spans="6:24" x14ac:dyDescent="0.45">
      <c r="F36" s="20"/>
      <c r="T36" s="8">
        <f t="shared" si="6"/>
        <v>0</v>
      </c>
      <c r="V36" s="4" t="e" cm="1">
        <f t="array" aca="1" ref="V36" ca="1">INDEX(INDIRECT("'"&amp;MID(MID(CELL("filename",$A$1),FIND("]",CELL("filename",$A$1))+1,99),1,FIND("_",MID(CELL("filename",$A$1),FIND("]",CELL("filename",$A$1))+1,99))-1)&amp;"'!H:H"),
MATCH(T36, INDIRECT("'"&amp;MID(MID(CELL("filename",$A$1),FIND("]",CELL("filename",$A$1))+1,99),1,FIND("_",MID(CELL("filename",$A$1),FIND("]",CELL("filename",$A$1))+1,99))-1)&amp;"'!N:N"), 0))</f>
        <v>#N/A</v>
      </c>
      <c r="W36" t="e">
        <f t="shared" ca="1" si="5"/>
        <v>#N/A</v>
      </c>
      <c r="X36" t="e" cm="1">
        <f t="array" aca="1" ref="X36" ca="1">INDEX(INDIRECT("'"&amp;MID(MID(CELL("filename",$A$1),FIND("]",CELL("filename",$A$1))+1,99),1,FIND("_",MID(CELL("filename",$A$1),FIND("]",CELL("filename",$A$1))+1,99))-1)&amp;"'!O:O"),
MATCH(T36, INDIRECT("'"&amp;MID(MID(CELL("filename",$A$1),FIND("]",CELL("filename",$A$1))+1,99),1,FIND("_",MID(CELL("filename",$A$1),FIND("]",CELL("filename",$A$1))+1,99))-1)&amp;"'!N:N"), 0))</f>
        <v>#N/A</v>
      </c>
    </row>
    <row r="37" spans="6:24" x14ac:dyDescent="0.45">
      <c r="F37" s="20"/>
      <c r="T37" s="8">
        <f t="shared" si="6"/>
        <v>0</v>
      </c>
      <c r="V37" s="4" t="e" cm="1">
        <f t="array" aca="1" ref="V37" ca="1">INDEX(INDIRECT("'"&amp;MID(MID(CELL("filename",$A$1),FIND("]",CELL("filename",$A$1))+1,99),1,FIND("_",MID(CELL("filename",$A$1),FIND("]",CELL("filename",$A$1))+1,99))-1)&amp;"'!H:H"),
MATCH(T37, INDIRECT("'"&amp;MID(MID(CELL("filename",$A$1),FIND("]",CELL("filename",$A$1))+1,99),1,FIND("_",MID(CELL("filename",$A$1),FIND("]",CELL("filename",$A$1))+1,99))-1)&amp;"'!N:N"), 0))</f>
        <v>#N/A</v>
      </c>
      <c r="W37" t="e">
        <f t="shared" ca="1" si="5"/>
        <v>#N/A</v>
      </c>
      <c r="X37" t="e" cm="1">
        <f t="array" aca="1" ref="X37" ca="1">INDEX(INDIRECT("'"&amp;MID(MID(CELL("filename",$A$1),FIND("]",CELL("filename",$A$1))+1,99),1,FIND("_",MID(CELL("filename",$A$1),FIND("]",CELL("filename",$A$1))+1,99))-1)&amp;"'!O:O"),
MATCH(T37, INDIRECT("'"&amp;MID(MID(CELL("filename",$A$1),FIND("]",CELL("filename",$A$1))+1,99),1,FIND("_",MID(CELL("filename",$A$1),FIND("]",CELL("filename",$A$1))+1,99))-1)&amp;"'!N:N"), 0))</f>
        <v>#N/A</v>
      </c>
    </row>
    <row r="38" spans="6:24" x14ac:dyDescent="0.45">
      <c r="F38" s="20"/>
      <c r="T38" s="8">
        <f t="shared" si="6"/>
        <v>0</v>
      </c>
      <c r="V38" s="4" t="e" cm="1">
        <f t="array" aca="1" ref="V38" ca="1">INDEX(INDIRECT("'"&amp;MID(MID(CELL("filename",$A$1),FIND("]",CELL("filename",$A$1))+1,99),1,FIND("_",MID(CELL("filename",$A$1),FIND("]",CELL("filename",$A$1))+1,99))-1)&amp;"'!H:H"),
MATCH(T38, INDIRECT("'"&amp;MID(MID(CELL("filename",$A$1),FIND("]",CELL("filename",$A$1))+1,99),1,FIND("_",MID(CELL("filename",$A$1),FIND("]",CELL("filename",$A$1))+1,99))-1)&amp;"'!N:N"), 0))</f>
        <v>#N/A</v>
      </c>
      <c r="W38" t="e">
        <f t="shared" ca="1" si="5"/>
        <v>#N/A</v>
      </c>
      <c r="X38" t="e" cm="1">
        <f t="array" aca="1" ref="X38" ca="1">INDEX(INDIRECT("'"&amp;MID(MID(CELL("filename",$A$1),FIND("]",CELL("filename",$A$1))+1,99),1,FIND("_",MID(CELL("filename",$A$1),FIND("]",CELL("filename",$A$1))+1,99))-1)&amp;"'!O:O"),
MATCH(T38, INDIRECT("'"&amp;MID(MID(CELL("filename",$A$1),FIND("]",CELL("filename",$A$1))+1,99),1,FIND("_",MID(CELL("filename",$A$1),FIND("]",CELL("filename",$A$1))+1,99))-1)&amp;"'!N:N"), 0))</f>
        <v>#N/A</v>
      </c>
    </row>
    <row r="39" spans="6:24" x14ac:dyDescent="0.45">
      <c r="F39" s="20"/>
      <c r="T39" s="8">
        <f t="shared" si="6"/>
        <v>0</v>
      </c>
      <c r="V39" s="4" t="e" cm="1">
        <f t="array" aca="1" ref="V39" ca="1">INDEX(INDIRECT("'"&amp;MID(MID(CELL("filename",$A$1),FIND("]",CELL("filename",$A$1))+1,99),1,FIND("_",MID(CELL("filename",$A$1),FIND("]",CELL("filename",$A$1))+1,99))-1)&amp;"'!H:H"),
MATCH(T39, INDIRECT("'"&amp;MID(MID(CELL("filename",$A$1),FIND("]",CELL("filename",$A$1))+1,99),1,FIND("_",MID(CELL("filename",$A$1),FIND("]",CELL("filename",$A$1))+1,99))-1)&amp;"'!N:N"), 0))</f>
        <v>#N/A</v>
      </c>
      <c r="W39" t="e">
        <f t="shared" ca="1" si="5"/>
        <v>#N/A</v>
      </c>
      <c r="X39" t="e" cm="1">
        <f t="array" aca="1" ref="X39" ca="1">INDEX(INDIRECT("'"&amp;MID(MID(CELL("filename",$A$1),FIND("]",CELL("filename",$A$1))+1,99),1,FIND("_",MID(CELL("filename",$A$1),FIND("]",CELL("filename",$A$1))+1,99))-1)&amp;"'!O:O"),
MATCH(T39, INDIRECT("'"&amp;MID(MID(CELL("filename",$A$1),FIND("]",CELL("filename",$A$1))+1,99),1,FIND("_",MID(CELL("filename",$A$1),FIND("]",CELL("filename",$A$1))+1,99))-1)&amp;"'!N:N"), 0))</f>
        <v>#N/A</v>
      </c>
    </row>
    <row r="40" spans="6:24" x14ac:dyDescent="0.45">
      <c r="F40" s="20"/>
      <c r="T40" s="8">
        <f t="shared" si="6"/>
        <v>0</v>
      </c>
      <c r="V40" s="4" t="e" cm="1">
        <f t="array" aca="1" ref="V40" ca="1">INDEX(INDIRECT("'"&amp;MID(MID(CELL("filename",$A$1),FIND("]",CELL("filename",$A$1))+1,99),1,FIND("_",MID(CELL("filename",$A$1),FIND("]",CELL("filename",$A$1))+1,99))-1)&amp;"'!H:H"),
MATCH(T40, INDIRECT("'"&amp;MID(MID(CELL("filename",$A$1),FIND("]",CELL("filename",$A$1))+1,99),1,FIND("_",MID(CELL("filename",$A$1),FIND("]",CELL("filename",$A$1))+1,99))-1)&amp;"'!N:N"), 0))</f>
        <v>#N/A</v>
      </c>
      <c r="W40" t="e">
        <f t="shared" ca="1" si="5"/>
        <v>#N/A</v>
      </c>
      <c r="X40" t="e" cm="1">
        <f t="array" aca="1" ref="X40" ca="1">INDEX(INDIRECT("'"&amp;MID(MID(CELL("filename",$A$1),FIND("]",CELL("filename",$A$1))+1,99),1,FIND("_",MID(CELL("filename",$A$1),FIND("]",CELL("filename",$A$1))+1,99))-1)&amp;"'!O:O"),
MATCH(T40, INDIRECT("'"&amp;MID(MID(CELL("filename",$A$1),FIND("]",CELL("filename",$A$1))+1,99),1,FIND("_",MID(CELL("filename",$A$1),FIND("]",CELL("filename",$A$1))+1,99))-1)&amp;"'!N:N"), 0))</f>
        <v>#N/A</v>
      </c>
    </row>
    <row r="41" spans="6:24" x14ac:dyDescent="0.45">
      <c r="F41" s="20"/>
      <c r="T41" s="8">
        <f t="shared" si="6"/>
        <v>0</v>
      </c>
      <c r="V41" s="4" t="e" cm="1">
        <f t="array" aca="1" ref="V41" ca="1">INDEX(INDIRECT("'"&amp;MID(MID(CELL("filename",$A$1),FIND("]",CELL("filename",$A$1))+1,99),1,FIND("_",MID(CELL("filename",$A$1),FIND("]",CELL("filename",$A$1))+1,99))-1)&amp;"'!H:H"),
MATCH(T41, INDIRECT("'"&amp;MID(MID(CELL("filename",$A$1),FIND("]",CELL("filename",$A$1))+1,99),1,FIND("_",MID(CELL("filename",$A$1),FIND("]",CELL("filename",$A$1))+1,99))-1)&amp;"'!N:N"), 0))</f>
        <v>#N/A</v>
      </c>
      <c r="W41" t="e">
        <f t="shared" ca="1" si="5"/>
        <v>#N/A</v>
      </c>
      <c r="X41" t="e" cm="1">
        <f t="array" aca="1" ref="X41" ca="1">INDEX(INDIRECT("'"&amp;MID(MID(CELL("filename",$A$1),FIND("]",CELL("filename",$A$1))+1,99),1,FIND("_",MID(CELL("filename",$A$1),FIND("]",CELL("filename",$A$1))+1,99))-1)&amp;"'!O:O"),
MATCH(T41, INDIRECT("'"&amp;MID(MID(CELL("filename",$A$1),FIND("]",CELL("filename",$A$1))+1,99),1,FIND("_",MID(CELL("filename",$A$1),FIND("]",CELL("filename",$A$1))+1,99))-1)&amp;"'!N:N"), 0))</f>
        <v>#N/A</v>
      </c>
    </row>
    <row r="42" spans="6:24" x14ac:dyDescent="0.45">
      <c r="F42" s="20"/>
      <c r="T42" s="8">
        <f t="shared" si="6"/>
        <v>0</v>
      </c>
      <c r="V42" s="4" t="e" cm="1">
        <f t="array" aca="1" ref="V42" ca="1">INDEX(INDIRECT("'"&amp;MID(MID(CELL("filename",$A$1),FIND("]",CELL("filename",$A$1))+1,99),1,FIND("_",MID(CELL("filename",$A$1),FIND("]",CELL("filename",$A$1))+1,99))-1)&amp;"'!H:H"),
MATCH(T42, INDIRECT("'"&amp;MID(MID(CELL("filename",$A$1),FIND("]",CELL("filename",$A$1))+1,99),1,FIND("_",MID(CELL("filename",$A$1),FIND("]",CELL("filename",$A$1))+1,99))-1)&amp;"'!N:N"), 0))</f>
        <v>#N/A</v>
      </c>
      <c r="W42" t="e">
        <f t="shared" ca="1" si="5"/>
        <v>#N/A</v>
      </c>
      <c r="X42" t="e" cm="1">
        <f t="array" aca="1" ref="X42" ca="1">INDEX(INDIRECT("'"&amp;MID(MID(CELL("filename",$A$1),FIND("]",CELL("filename",$A$1))+1,99),1,FIND("_",MID(CELL("filename",$A$1),FIND("]",CELL("filename",$A$1))+1,99))-1)&amp;"'!O:O"),
MATCH(T42, INDIRECT("'"&amp;MID(MID(CELL("filename",$A$1),FIND("]",CELL("filename",$A$1))+1,99),1,FIND("_",MID(CELL("filename",$A$1),FIND("]",CELL("filename",$A$1))+1,99))-1)&amp;"'!N:N"), 0))</f>
        <v>#N/A</v>
      </c>
    </row>
    <row r="43" spans="6:24" x14ac:dyDescent="0.45">
      <c r="F43" s="20"/>
      <c r="T43" s="8">
        <f t="shared" si="6"/>
        <v>0</v>
      </c>
      <c r="V43" s="4" t="e" cm="1">
        <f t="array" aca="1" ref="V43" ca="1">INDEX(INDIRECT("'"&amp;MID(MID(CELL("filename",$A$1),FIND("]",CELL("filename",$A$1))+1,99),1,FIND("_",MID(CELL("filename",$A$1),FIND("]",CELL("filename",$A$1))+1,99))-1)&amp;"'!H:H"),
MATCH(T43, INDIRECT("'"&amp;MID(MID(CELL("filename",$A$1),FIND("]",CELL("filename",$A$1))+1,99),1,FIND("_",MID(CELL("filename",$A$1),FIND("]",CELL("filename",$A$1))+1,99))-1)&amp;"'!N:N"), 0))</f>
        <v>#N/A</v>
      </c>
      <c r="W43" t="e">
        <f t="shared" ca="1" si="5"/>
        <v>#N/A</v>
      </c>
      <c r="X43" t="e" cm="1">
        <f t="array" aca="1" ref="X43" ca="1">INDEX(INDIRECT("'"&amp;MID(MID(CELL("filename",$A$1),FIND("]",CELL("filename",$A$1))+1,99),1,FIND("_",MID(CELL("filename",$A$1),FIND("]",CELL("filename",$A$1))+1,99))-1)&amp;"'!O:O"),
MATCH(T43, INDIRECT("'"&amp;MID(MID(CELL("filename",$A$1),FIND("]",CELL("filename",$A$1))+1,99),1,FIND("_",MID(CELL("filename",$A$1),FIND("]",CELL("filename",$A$1))+1,99))-1)&amp;"'!N:N"), 0))</f>
        <v>#N/A</v>
      </c>
    </row>
    <row r="44" spans="6:24" x14ac:dyDescent="0.45">
      <c r="F44" s="20"/>
      <c r="T44" s="8">
        <f t="shared" si="6"/>
        <v>0</v>
      </c>
      <c r="V44" s="4" t="e" cm="1">
        <f t="array" aca="1" ref="V44" ca="1">INDEX(INDIRECT("'"&amp;MID(MID(CELL("filename",$A$1),FIND("]",CELL("filename",$A$1))+1,99),1,FIND("_",MID(CELL("filename",$A$1),FIND("]",CELL("filename",$A$1))+1,99))-1)&amp;"'!H:H"),
MATCH(T44, INDIRECT("'"&amp;MID(MID(CELL("filename",$A$1),FIND("]",CELL("filename",$A$1))+1,99),1,FIND("_",MID(CELL("filename",$A$1),FIND("]",CELL("filename",$A$1))+1,99))-1)&amp;"'!N:N"), 0))</f>
        <v>#N/A</v>
      </c>
      <c r="W44" t="e">
        <f t="shared" ca="1" si="5"/>
        <v>#N/A</v>
      </c>
      <c r="X44" t="e" cm="1">
        <f t="array" aca="1" ref="X44" ca="1">INDEX(INDIRECT("'"&amp;MID(MID(CELL("filename",$A$1),FIND("]",CELL("filename",$A$1))+1,99),1,FIND("_",MID(CELL("filename",$A$1),FIND("]",CELL("filename",$A$1))+1,99))-1)&amp;"'!O:O"),
MATCH(T44, INDIRECT("'"&amp;MID(MID(CELL("filename",$A$1),FIND("]",CELL("filename",$A$1))+1,99),1,FIND("_",MID(CELL("filename",$A$1),FIND("]",CELL("filename",$A$1))+1,99))-1)&amp;"'!N:N"), 0))</f>
        <v>#N/A</v>
      </c>
    </row>
    <row r="45" spans="6:24" x14ac:dyDescent="0.45">
      <c r="F45" s="20"/>
      <c r="T45" s="8">
        <f t="shared" si="6"/>
        <v>0</v>
      </c>
      <c r="V45" s="4" t="e" cm="1">
        <f t="array" aca="1" ref="V45" ca="1">INDEX(INDIRECT("'"&amp;MID(MID(CELL("filename",$A$1),FIND("]",CELL("filename",$A$1))+1,99),1,FIND("_",MID(CELL("filename",$A$1),FIND("]",CELL("filename",$A$1))+1,99))-1)&amp;"'!H:H"),
MATCH(T45, INDIRECT("'"&amp;MID(MID(CELL("filename",$A$1),FIND("]",CELL("filename",$A$1))+1,99),1,FIND("_",MID(CELL("filename",$A$1),FIND("]",CELL("filename",$A$1))+1,99))-1)&amp;"'!N:N"), 0))</f>
        <v>#N/A</v>
      </c>
      <c r="W45" t="e">
        <f t="shared" ca="1" si="5"/>
        <v>#N/A</v>
      </c>
      <c r="X45" t="e" cm="1">
        <f t="array" aca="1" ref="X45" ca="1">INDEX(INDIRECT("'"&amp;MID(MID(CELL("filename",$A$1),FIND("]",CELL("filename",$A$1))+1,99),1,FIND("_",MID(CELL("filename",$A$1),FIND("]",CELL("filename",$A$1))+1,99))-1)&amp;"'!O:O"),
MATCH(T45, INDIRECT("'"&amp;MID(MID(CELL("filename",$A$1),FIND("]",CELL("filename",$A$1))+1,99),1,FIND("_",MID(CELL("filename",$A$1),FIND("]",CELL("filename",$A$1))+1,99))-1)&amp;"'!N:N"), 0))</f>
        <v>#N/A</v>
      </c>
    </row>
    <row r="46" spans="6:24" x14ac:dyDescent="0.45">
      <c r="F46" s="20"/>
      <c r="T46" s="8">
        <f t="shared" si="6"/>
        <v>0</v>
      </c>
      <c r="V46" s="4" t="e" cm="1">
        <f t="array" aca="1" ref="V46" ca="1">INDEX(INDIRECT("'"&amp;MID(MID(CELL("filename",$A$1),FIND("]",CELL("filename",$A$1))+1,99),1,FIND("_",MID(CELL("filename",$A$1),FIND("]",CELL("filename",$A$1))+1,99))-1)&amp;"'!H:H"),
MATCH(T46, INDIRECT("'"&amp;MID(MID(CELL("filename",$A$1),FIND("]",CELL("filename",$A$1))+1,99),1,FIND("_",MID(CELL("filename",$A$1),FIND("]",CELL("filename",$A$1))+1,99))-1)&amp;"'!N:N"), 0))</f>
        <v>#N/A</v>
      </c>
      <c r="W46" t="e">
        <f t="shared" ca="1" si="5"/>
        <v>#N/A</v>
      </c>
      <c r="X46" t="e" cm="1">
        <f t="array" aca="1" ref="X46" ca="1">INDEX(INDIRECT("'"&amp;MID(MID(CELL("filename",$A$1),FIND("]",CELL("filename",$A$1))+1,99),1,FIND("_",MID(CELL("filename",$A$1),FIND("]",CELL("filename",$A$1))+1,99))-1)&amp;"'!O:O"),
MATCH(T46, INDIRECT("'"&amp;MID(MID(CELL("filename",$A$1),FIND("]",CELL("filename",$A$1))+1,99),1,FIND("_",MID(CELL("filename",$A$1),FIND("]",CELL("filename",$A$1))+1,99))-1)&amp;"'!N:N"), 0))</f>
        <v>#N/A</v>
      </c>
    </row>
    <row r="47" spans="6:24" x14ac:dyDescent="0.45">
      <c r="F47" s="20"/>
      <c r="T47" s="8">
        <f t="shared" si="6"/>
        <v>0</v>
      </c>
      <c r="V47" s="4" t="e" cm="1">
        <f t="array" aca="1" ref="V47" ca="1">INDEX(INDIRECT("'"&amp;MID(MID(CELL("filename",$A$1),FIND("]",CELL("filename",$A$1))+1,99),1,FIND("_",MID(CELL("filename",$A$1),FIND("]",CELL("filename",$A$1))+1,99))-1)&amp;"'!H:H"),
MATCH(T47, INDIRECT("'"&amp;MID(MID(CELL("filename",$A$1),FIND("]",CELL("filename",$A$1))+1,99),1,FIND("_",MID(CELL("filename",$A$1),FIND("]",CELL("filename",$A$1))+1,99))-1)&amp;"'!N:N"), 0))</f>
        <v>#N/A</v>
      </c>
      <c r="W47" t="e">
        <f t="shared" ca="1" si="5"/>
        <v>#N/A</v>
      </c>
      <c r="X47" t="e" cm="1">
        <f t="array" aca="1" ref="X47" ca="1">INDEX(INDIRECT("'"&amp;MID(MID(CELL("filename",$A$1),FIND("]",CELL("filename",$A$1))+1,99),1,FIND("_",MID(CELL("filename",$A$1),FIND("]",CELL("filename",$A$1))+1,99))-1)&amp;"'!O:O"),
MATCH(T47, INDIRECT("'"&amp;MID(MID(CELL("filename",$A$1),FIND("]",CELL("filename",$A$1))+1,99),1,FIND("_",MID(CELL("filename",$A$1),FIND("]",CELL("filename",$A$1))+1,99))-1)&amp;"'!N:N"), 0))</f>
        <v>#N/A</v>
      </c>
    </row>
    <row r="48" spans="6:24" x14ac:dyDescent="0.45">
      <c r="F48" s="20"/>
      <c r="T48" s="8">
        <f t="shared" si="6"/>
        <v>0</v>
      </c>
      <c r="V48" s="4" t="e" cm="1">
        <f t="array" aca="1" ref="V48" ca="1">INDEX(INDIRECT("'"&amp;MID(MID(CELL("filename",$A$1),FIND("]",CELL("filename",$A$1))+1,99),1,FIND("_",MID(CELL("filename",$A$1),FIND("]",CELL("filename",$A$1))+1,99))-1)&amp;"'!H:H"),
MATCH(T48, INDIRECT("'"&amp;MID(MID(CELL("filename",$A$1),FIND("]",CELL("filename",$A$1))+1,99),1,FIND("_",MID(CELL("filename",$A$1),FIND("]",CELL("filename",$A$1))+1,99))-1)&amp;"'!N:N"), 0))</f>
        <v>#N/A</v>
      </c>
      <c r="W48" t="e">
        <f t="shared" ca="1" si="5"/>
        <v>#N/A</v>
      </c>
      <c r="X48" t="e" cm="1">
        <f t="array" aca="1" ref="X48" ca="1">INDEX(INDIRECT("'"&amp;MID(MID(CELL("filename",$A$1),FIND("]",CELL("filename",$A$1))+1,99),1,FIND("_",MID(CELL("filename",$A$1),FIND("]",CELL("filename",$A$1))+1,99))-1)&amp;"'!O:O"),
MATCH(T48, INDIRECT("'"&amp;MID(MID(CELL("filename",$A$1),FIND("]",CELL("filename",$A$1))+1,99),1,FIND("_",MID(CELL("filename",$A$1),FIND("]",CELL("filename",$A$1))+1,99))-1)&amp;"'!N:N"), 0))</f>
        <v>#N/A</v>
      </c>
    </row>
    <row r="49" spans="6:26" x14ac:dyDescent="0.45">
      <c r="F49" s="20"/>
      <c r="T49" s="8">
        <f t="shared" si="6"/>
        <v>0</v>
      </c>
      <c r="V49" s="4" t="e" cm="1">
        <f t="array" aca="1" ref="V49" ca="1">INDEX(INDIRECT("'"&amp;MID(MID(CELL("filename",$A$1),FIND("]",CELL("filename",$A$1))+1,99),1,FIND("_",MID(CELL("filename",$A$1),FIND("]",CELL("filename",$A$1))+1,99))-1)&amp;"'!H:H"),
MATCH(T49, INDIRECT("'"&amp;MID(MID(CELL("filename",$A$1),FIND("]",CELL("filename",$A$1))+1,99),1,FIND("_",MID(CELL("filename",$A$1),FIND("]",CELL("filename",$A$1))+1,99))-1)&amp;"'!N:N"), 0))</f>
        <v>#N/A</v>
      </c>
      <c r="W49" t="e">
        <f t="shared" ca="1" si="5"/>
        <v>#N/A</v>
      </c>
      <c r="X49" t="e" cm="1">
        <f t="array" aca="1" ref="X49" ca="1">INDEX(INDIRECT("'"&amp;MID(MID(CELL("filename",$A$1),FIND("]",CELL("filename",$A$1))+1,99),1,FIND("_",MID(CELL("filename",$A$1),FIND("]",CELL("filename",$A$1))+1,99))-1)&amp;"'!O:O"),
MATCH(T49, INDIRECT("'"&amp;MID(MID(CELL("filename",$A$1),FIND("]",CELL("filename",$A$1))+1,99),1,FIND("_",MID(CELL("filename",$A$1),FIND("]",CELL("filename",$A$1))+1,99))-1)&amp;"'!N:N"), 0))</f>
        <v>#N/A</v>
      </c>
    </row>
    <row r="50" spans="6:26" x14ac:dyDescent="0.45">
      <c r="F50" s="20"/>
      <c r="T50" s="8">
        <f t="shared" si="6"/>
        <v>0</v>
      </c>
      <c r="V50" s="4" t="e" cm="1">
        <f t="array" aca="1" ref="V50" ca="1">INDEX(INDIRECT("'"&amp;MID(MID(CELL("filename",$A$1),FIND("]",CELL("filename",$A$1))+1,99),1,FIND("_",MID(CELL("filename",$A$1),FIND("]",CELL("filename",$A$1))+1,99))-1)&amp;"'!H:H"),
MATCH(T50, INDIRECT("'"&amp;MID(MID(CELL("filename",$A$1),FIND("]",CELL("filename",$A$1))+1,99),1,FIND("_",MID(CELL("filename",$A$1),FIND("]",CELL("filename",$A$1))+1,99))-1)&amp;"'!N:N"), 0))</f>
        <v>#N/A</v>
      </c>
      <c r="W50" t="e">
        <f t="shared" ca="1" si="5"/>
        <v>#N/A</v>
      </c>
      <c r="X50" t="e" cm="1">
        <f t="array" aca="1" ref="X50" ca="1">INDEX(INDIRECT("'"&amp;MID(MID(CELL("filename",$A$1),FIND("]",CELL("filename",$A$1))+1,99),1,FIND("_",MID(CELL("filename",$A$1),FIND("]",CELL("filename",$A$1))+1,99))-1)&amp;"'!O:O"),
MATCH(T50, INDIRECT("'"&amp;MID(MID(CELL("filename",$A$1),FIND("]",CELL("filename",$A$1))+1,99),1,FIND("_",MID(CELL("filename",$A$1),FIND("]",CELL("filename",$A$1))+1,99))-1)&amp;"'!N:N"), 0))</f>
        <v>#N/A</v>
      </c>
    </row>
    <row r="51" spans="6:26" x14ac:dyDescent="0.45">
      <c r="F51" s="20"/>
      <c r="T51" s="8">
        <f t="shared" si="6"/>
        <v>0</v>
      </c>
      <c r="V51" s="4" t="e" cm="1">
        <f t="array" aca="1" ref="V51" ca="1">INDEX(INDIRECT("'"&amp;MID(MID(CELL("filename",$A$1),FIND("]",CELL("filename",$A$1))+1,99),1,FIND("_",MID(CELL("filename",$A$1),FIND("]",CELL("filename",$A$1))+1,99))-1)&amp;"'!H:H"),
MATCH(T51, INDIRECT("'"&amp;MID(MID(CELL("filename",$A$1),FIND("]",CELL("filename",$A$1))+1,99),1,FIND("_",MID(CELL("filename",$A$1),FIND("]",CELL("filename",$A$1))+1,99))-1)&amp;"'!N:N"), 0))</f>
        <v>#N/A</v>
      </c>
      <c r="W51" t="e">
        <f t="shared" ca="1" si="5"/>
        <v>#N/A</v>
      </c>
      <c r="X51" t="e" cm="1">
        <f t="array" aca="1" ref="X51" ca="1">INDEX(INDIRECT("'"&amp;MID(MID(CELL("filename",$A$1),FIND("]",CELL("filename",$A$1))+1,99),1,FIND("_",MID(CELL("filename",$A$1),FIND("]",CELL("filename",$A$1))+1,99))-1)&amp;"'!O:O"),
MATCH(T51, INDIRECT("'"&amp;MID(MID(CELL("filename",$A$1),FIND("]",CELL("filename",$A$1))+1,99),1,FIND("_",MID(CELL("filename",$A$1),FIND("]",CELL("filename",$A$1))+1,99))-1)&amp;"'!N:N"), 0))</f>
        <v>#N/A</v>
      </c>
    </row>
    <row r="52" spans="6:26" x14ac:dyDescent="0.45">
      <c r="F52" s="20"/>
      <c r="T52" s="8">
        <f t="shared" si="6"/>
        <v>0</v>
      </c>
      <c r="V52" s="4" t="e" cm="1">
        <f t="array" aca="1" ref="V52" ca="1">INDEX(INDIRECT("'"&amp;MID(MID(CELL("filename",$A$1),FIND("]",CELL("filename",$A$1))+1,99),1,FIND("_",MID(CELL("filename",$A$1),FIND("]",CELL("filename",$A$1))+1,99))-1)&amp;"'!H:H"),
MATCH(T52, INDIRECT("'"&amp;MID(MID(CELL("filename",$A$1),FIND("]",CELL("filename",$A$1))+1,99),1,FIND("_",MID(CELL("filename",$A$1),FIND("]",CELL("filename",$A$1))+1,99))-1)&amp;"'!N:N"), 0))</f>
        <v>#N/A</v>
      </c>
      <c r="W52" t="e">
        <f t="shared" ca="1" si="5"/>
        <v>#N/A</v>
      </c>
      <c r="X52" t="e" cm="1">
        <f t="array" aca="1" ref="X52" ca="1">INDEX(INDIRECT("'"&amp;MID(MID(CELL("filename",$A$1),FIND("]",CELL("filename",$A$1))+1,99),1,FIND("_",MID(CELL("filename",$A$1),FIND("]",CELL("filename",$A$1))+1,99))-1)&amp;"'!O:O"),
MATCH(T52, INDIRECT("'"&amp;MID(MID(CELL("filename",$A$1),FIND("]",CELL("filename",$A$1))+1,99),1,FIND("_",MID(CELL("filename",$A$1),FIND("]",CELL("filename",$A$1))+1,99))-1)&amp;"'!N:N"), 0))</f>
        <v>#N/A</v>
      </c>
    </row>
    <row r="53" spans="6:26" x14ac:dyDescent="0.45">
      <c r="F53" s="20"/>
      <c r="T53" s="8">
        <f t="shared" si="6"/>
        <v>0</v>
      </c>
      <c r="V53" s="4" t="e" cm="1">
        <f t="array" aca="1" ref="V53" ca="1">INDEX(INDIRECT("'"&amp;MID(MID(CELL("filename",$A$1),FIND("]",CELL("filename",$A$1))+1,99),1,FIND("_",MID(CELL("filename",$A$1),FIND("]",CELL("filename",$A$1))+1,99))-1)&amp;"'!H:H"),
MATCH(T53, INDIRECT("'"&amp;MID(MID(CELL("filename",$A$1),FIND("]",CELL("filename",$A$1))+1,99),1,FIND("_",MID(CELL("filename",$A$1),FIND("]",CELL("filename",$A$1))+1,99))-1)&amp;"'!N:N"), 0))</f>
        <v>#N/A</v>
      </c>
      <c r="W53" t="e">
        <f t="shared" ca="1" si="5"/>
        <v>#N/A</v>
      </c>
      <c r="X53" t="e" cm="1">
        <f t="array" aca="1" ref="X53" ca="1">INDEX(INDIRECT("'"&amp;MID(MID(CELL("filename",$A$1),FIND("]",CELL("filename",$A$1))+1,99),1,FIND("_",MID(CELL("filename",$A$1),FIND("]",CELL("filename",$A$1))+1,99))-1)&amp;"'!O:O"),
MATCH(T53, INDIRECT("'"&amp;MID(MID(CELL("filename",$A$1),FIND("]",CELL("filename",$A$1))+1,99),1,FIND("_",MID(CELL("filename",$A$1),FIND("]",CELL("filename",$A$1))+1,99))-1)&amp;"'!N:N"), 0))</f>
        <v>#N/A</v>
      </c>
    </row>
    <row r="54" spans="6:26" x14ac:dyDescent="0.45">
      <c r="F54" s="20"/>
      <c r="T54" s="8">
        <f t="shared" si="6"/>
        <v>0</v>
      </c>
      <c r="V54" s="4" t="e" cm="1">
        <f t="array" aca="1" ref="V54" ca="1">INDEX(INDIRECT("'"&amp;MID(MID(CELL("filename",$A$1),FIND("]",CELL("filename",$A$1))+1,99),1,FIND("_",MID(CELL("filename",$A$1),FIND("]",CELL("filename",$A$1))+1,99))-1)&amp;"'!H:H"),
MATCH(T54, INDIRECT("'"&amp;MID(MID(CELL("filename",$A$1),FIND("]",CELL("filename",$A$1))+1,99),1,FIND("_",MID(CELL("filename",$A$1),FIND("]",CELL("filename",$A$1))+1,99))-1)&amp;"'!N:N"), 0))</f>
        <v>#N/A</v>
      </c>
      <c r="W54" t="e">
        <f t="shared" ca="1" si="5"/>
        <v>#N/A</v>
      </c>
      <c r="X54" t="e" cm="1">
        <f t="array" aca="1" ref="X54" ca="1">INDEX(INDIRECT("'"&amp;MID(MID(CELL("filename",$A$1),FIND("]",CELL("filename",$A$1))+1,99),1,FIND("_",MID(CELL("filename",$A$1),FIND("]",CELL("filename",$A$1))+1,99))-1)&amp;"'!O:O"),
MATCH(T54, INDIRECT("'"&amp;MID(MID(CELL("filename",$A$1),FIND("]",CELL("filename",$A$1))+1,99),1,FIND("_",MID(CELL("filename",$A$1),FIND("]",CELL("filename",$A$1))+1,99))-1)&amp;"'!N:N"), 0))</f>
        <v>#N/A</v>
      </c>
    </row>
    <row r="55" spans="6:26" x14ac:dyDescent="0.45">
      <c r="F55" s="20"/>
      <c r="T55" s="8">
        <f t="shared" si="6"/>
        <v>0</v>
      </c>
      <c r="V55" s="4" t="e" cm="1">
        <f t="array" aca="1" ref="V55" ca="1">INDEX(INDIRECT("'"&amp;MID(MID(CELL("filename",$A$1),FIND("]",CELL("filename",$A$1))+1,99),1,FIND("_",MID(CELL("filename",$A$1),FIND("]",CELL("filename",$A$1))+1,99))-1)&amp;"'!H:H"),
MATCH(T55, INDIRECT("'"&amp;MID(MID(CELL("filename",$A$1),FIND("]",CELL("filename",$A$1))+1,99),1,FIND("_",MID(CELL("filename",$A$1),FIND("]",CELL("filename",$A$1))+1,99))-1)&amp;"'!N:N"), 0))</f>
        <v>#N/A</v>
      </c>
      <c r="W55" t="e">
        <f t="shared" ca="1" si="5"/>
        <v>#N/A</v>
      </c>
      <c r="X55" t="e" cm="1">
        <f t="array" aca="1" ref="X55" ca="1">INDEX(INDIRECT("'"&amp;MID(MID(CELL("filename",$A$1),FIND("]",CELL("filename",$A$1))+1,99),1,FIND("_",MID(CELL("filename",$A$1),FIND("]",CELL("filename",$A$1))+1,99))-1)&amp;"'!O:O"),
MATCH(T55, INDIRECT("'"&amp;MID(MID(CELL("filename",$A$1),FIND("]",CELL("filename",$A$1))+1,99),1,FIND("_",MID(CELL("filename",$A$1),FIND("]",CELL("filename",$A$1))+1,99))-1)&amp;"'!N:N"), 0))</f>
        <v>#N/A</v>
      </c>
    </row>
    <row r="56" spans="6:26" x14ac:dyDescent="0.45">
      <c r="F56" s="20"/>
      <c r="T56" s="8">
        <f t="shared" si="6"/>
        <v>0</v>
      </c>
      <c r="V56" s="4" t="e" cm="1">
        <f t="array" aca="1" ref="V56" ca="1">INDEX(INDIRECT("'"&amp;MID(MID(CELL("filename",$A$1),FIND("]",CELL("filename",$A$1))+1,99),1,FIND("_",MID(CELL("filename",$A$1),FIND("]",CELL("filename",$A$1))+1,99))-1)&amp;"'!H:H"),
MATCH(T56, INDIRECT("'"&amp;MID(MID(CELL("filename",$A$1),FIND("]",CELL("filename",$A$1))+1,99),1,FIND("_",MID(CELL("filename",$A$1),FIND("]",CELL("filename",$A$1))+1,99))-1)&amp;"'!N:N"), 0))</f>
        <v>#N/A</v>
      </c>
      <c r="W56" t="e">
        <f t="shared" ca="1" si="5"/>
        <v>#N/A</v>
      </c>
      <c r="X56" t="e" cm="1">
        <f t="array" aca="1" ref="X56" ca="1">INDEX(INDIRECT("'"&amp;MID(MID(CELL("filename",$A$1),FIND("]",CELL("filename",$A$1))+1,99),1,FIND("_",MID(CELL("filename",$A$1),FIND("]",CELL("filename",$A$1))+1,99))-1)&amp;"'!O:O"),
MATCH(T56, INDIRECT("'"&amp;MID(MID(CELL("filename",$A$1),FIND("]",CELL("filename",$A$1))+1,99),1,FIND("_",MID(CELL("filename",$A$1),FIND("]",CELL("filename",$A$1))+1,99))-1)&amp;"'!N:N"), 0))</f>
        <v>#N/A</v>
      </c>
    </row>
    <row r="57" spans="6:26" x14ac:dyDescent="0.45">
      <c r="F57" s="20"/>
      <c r="T57" s="8">
        <f t="shared" si="6"/>
        <v>0</v>
      </c>
      <c r="V57" s="4" t="e" cm="1">
        <f t="array" aca="1" ref="V57" ca="1">INDEX(INDIRECT("'"&amp;MID(MID(CELL("filename",$A$1),FIND("]",CELL("filename",$A$1))+1,99),1,FIND("_",MID(CELL("filename",$A$1),FIND("]",CELL("filename",$A$1))+1,99))-1)&amp;"'!H:H"),
MATCH(T57, INDIRECT("'"&amp;MID(MID(CELL("filename",$A$1),FIND("]",CELL("filename",$A$1))+1,99),1,FIND("_",MID(CELL("filename",$A$1),FIND("]",CELL("filename",$A$1))+1,99))-1)&amp;"'!N:N"), 0))</f>
        <v>#N/A</v>
      </c>
      <c r="W57" t="e">
        <f t="shared" ca="1" si="5"/>
        <v>#N/A</v>
      </c>
      <c r="X57" t="e" cm="1">
        <f t="array" aca="1" ref="X57" ca="1">INDEX(INDIRECT("'"&amp;MID(MID(CELL("filename",$A$1),FIND("]",CELL("filename",$A$1))+1,99),1,FIND("_",MID(CELL("filename",$A$1),FIND("]",CELL("filename",$A$1))+1,99))-1)&amp;"'!O:O"),
MATCH(T57, INDIRECT("'"&amp;MID(MID(CELL("filename",$A$1),FIND("]",CELL("filename",$A$1))+1,99),1,FIND("_",MID(CELL("filename",$A$1),FIND("]",CELL("filename",$A$1))+1,99))-1)&amp;"'!N:N"), 0))</f>
        <v>#N/A</v>
      </c>
    </row>
    <row r="58" spans="6:26" x14ac:dyDescent="0.45">
      <c r="F58" s="20"/>
      <c r="T58" s="8">
        <f t="shared" si="6"/>
        <v>0</v>
      </c>
      <c r="V58" s="4" t="e" cm="1">
        <f t="array" aca="1" ref="V58" ca="1">INDEX(INDIRECT("'"&amp;MID(MID(CELL("filename",$A$1),FIND("]",CELL("filename",$A$1))+1,99),1,FIND("_",MID(CELL("filename",$A$1),FIND("]",CELL("filename",$A$1))+1,99))-1)&amp;"'!H:H"),
MATCH(T58, INDIRECT("'"&amp;MID(MID(CELL("filename",$A$1),FIND("]",CELL("filename",$A$1))+1,99),1,FIND("_",MID(CELL("filename",$A$1),FIND("]",CELL("filename",$A$1))+1,99))-1)&amp;"'!N:N"), 0))</f>
        <v>#N/A</v>
      </c>
      <c r="W58" t="e">
        <f t="shared" ca="1" si="5"/>
        <v>#N/A</v>
      </c>
      <c r="X58" t="e" cm="1">
        <f t="array" aca="1" ref="X58" ca="1">INDEX(INDIRECT("'"&amp;MID(MID(CELL("filename",$A$1),FIND("]",CELL("filename",$A$1))+1,99),1,FIND("_",MID(CELL("filename",$A$1),FIND("]",CELL("filename",$A$1))+1,99))-1)&amp;"'!O:O"),
MATCH(T58, INDIRECT("'"&amp;MID(MID(CELL("filename",$A$1),FIND("]",CELL("filename",$A$1))+1,99),1,FIND("_",MID(CELL("filename",$A$1),FIND("]",CELL("filename",$A$1))+1,99))-1)&amp;"'!N:N"), 0))</f>
        <v>#N/A</v>
      </c>
    </row>
    <row r="59" spans="6:26" x14ac:dyDescent="0.45">
      <c r="F59" s="20"/>
      <c r="T59" s="8">
        <f t="shared" si="6"/>
        <v>0</v>
      </c>
      <c r="V59" s="4" t="e" cm="1">
        <f t="array" aca="1" ref="V59" ca="1">INDEX(INDIRECT("'"&amp;MID(MID(CELL("filename",$A$1),FIND("]",CELL("filename",$A$1))+1,99),1,FIND("_",MID(CELL("filename",$A$1),FIND("]",CELL("filename",$A$1))+1,99))-1)&amp;"'!H:H"),
MATCH(T59, INDIRECT("'"&amp;MID(MID(CELL("filename",$A$1),FIND("]",CELL("filename",$A$1))+1,99),1,FIND("_",MID(CELL("filename",$A$1),FIND("]",CELL("filename",$A$1))+1,99))-1)&amp;"'!N:N"), 0))</f>
        <v>#N/A</v>
      </c>
      <c r="W59" t="e">
        <f t="shared" ca="1" si="5"/>
        <v>#N/A</v>
      </c>
      <c r="X59" t="e" cm="1">
        <f t="array" aca="1" ref="X59" ca="1">INDEX(INDIRECT("'"&amp;MID(MID(CELL("filename",$A$1),FIND("]",CELL("filename",$A$1))+1,99),1,FIND("_",MID(CELL("filename",$A$1),FIND("]",CELL("filename",$A$1))+1,99))-1)&amp;"'!O:O"),
MATCH(T59, INDIRECT("'"&amp;MID(MID(CELL("filename",$A$1),FIND("]",CELL("filename",$A$1))+1,99),1,FIND("_",MID(CELL("filename",$A$1),FIND("]",CELL("filename",$A$1))+1,99))-1)&amp;"'!N:N"), 0))</f>
        <v>#N/A</v>
      </c>
    </row>
    <row r="60" spans="6:26" x14ac:dyDescent="0.45">
      <c r="F60" s="20"/>
      <c r="T60" s="8">
        <f t="shared" si="6"/>
        <v>0</v>
      </c>
      <c r="V60" s="4" t="e" cm="1">
        <f t="array" aca="1" ref="V60" ca="1">INDEX(INDIRECT("'"&amp;MID(MID(CELL("filename",$A$1),FIND("]",CELL("filename",$A$1))+1,99),1,FIND("_",MID(CELL("filename",$A$1),FIND("]",CELL("filename",$A$1))+1,99))-1)&amp;"'!H:H"),
MATCH(T60, INDIRECT("'"&amp;MID(MID(CELL("filename",$A$1),FIND("]",CELL("filename",$A$1))+1,99),1,FIND("_",MID(CELL("filename",$A$1),FIND("]",CELL("filename",$A$1))+1,99))-1)&amp;"'!N:N"), 0))</f>
        <v>#N/A</v>
      </c>
      <c r="W60" t="e">
        <f t="shared" ca="1" si="5"/>
        <v>#N/A</v>
      </c>
      <c r="X60" t="e" cm="1">
        <f t="array" aca="1" ref="X60" ca="1">INDEX(INDIRECT("'"&amp;MID(MID(CELL("filename",$A$1),FIND("]",CELL("filename",$A$1))+1,99),1,FIND("_",MID(CELL("filename",$A$1),FIND("]",CELL("filename",$A$1))+1,99))-1)&amp;"'!O:O"),
MATCH(T60, INDIRECT("'"&amp;MID(MID(CELL("filename",$A$1),FIND("]",CELL("filename",$A$1))+1,99),1,FIND("_",MID(CELL("filename",$A$1),FIND("]",CELL("filename",$A$1))+1,99))-1)&amp;"'!N:N"), 0))</f>
        <v>#N/A</v>
      </c>
    </row>
    <row r="61" spans="6:26" x14ac:dyDescent="0.45">
      <c r="F61" s="20"/>
      <c r="T61" s="8">
        <f t="shared" si="6"/>
        <v>0</v>
      </c>
      <c r="V61" s="4" t="e" cm="1">
        <f t="array" aca="1" ref="V61" ca="1">INDEX(INDIRECT("'"&amp;MID(MID(CELL("filename",$A$1),FIND("]",CELL("filename",$A$1))+1,99),1,FIND("_",MID(CELL("filename",$A$1),FIND("]",CELL("filename",$A$1))+1,99))-1)&amp;"'!H:H"),
MATCH(T61, INDIRECT("'"&amp;MID(MID(CELL("filename",$A$1),FIND("]",CELL("filename",$A$1))+1,99),1,FIND("_",MID(CELL("filename",$A$1),FIND("]",CELL("filename",$A$1))+1,99))-1)&amp;"'!N:N"), 0))</f>
        <v>#N/A</v>
      </c>
      <c r="W61" t="e">
        <f t="shared" ca="1" si="5"/>
        <v>#N/A</v>
      </c>
      <c r="X61" t="e" cm="1">
        <f t="array" aca="1" ref="X61" ca="1">INDEX(INDIRECT("'"&amp;MID(MID(CELL("filename",$A$1),FIND("]",CELL("filename",$A$1))+1,99),1,FIND("_",MID(CELL("filename",$A$1),FIND("]",CELL("filename",$A$1))+1,99))-1)&amp;"'!O:O"),
MATCH(T61, INDIRECT("'"&amp;MID(MID(CELL("filename",$A$1),FIND("]",CELL("filename",$A$1))+1,99),1,FIND("_",MID(CELL("filename",$A$1),FIND("]",CELL("filename",$A$1))+1,99))-1)&amp;"'!N:N"), 0))</f>
        <v>#N/A</v>
      </c>
      <c r="Y61" s="4"/>
      <c r="Z61" s="4"/>
    </row>
    <row r="62" spans="6:26" x14ac:dyDescent="0.45">
      <c r="F62" s="20"/>
      <c r="T62" s="8">
        <f t="shared" si="6"/>
        <v>0</v>
      </c>
      <c r="V62" s="4" t="e" cm="1">
        <f t="array" aca="1" ref="V62" ca="1">INDEX(INDIRECT("'"&amp;MID(MID(CELL("filename",$A$1),FIND("]",CELL("filename",$A$1))+1,99),1,FIND("_",MID(CELL("filename",$A$1),FIND("]",CELL("filename",$A$1))+1,99))-1)&amp;"'!H:H"),
MATCH(T62, INDIRECT("'"&amp;MID(MID(CELL("filename",$A$1),FIND("]",CELL("filename",$A$1))+1,99),1,FIND("_",MID(CELL("filename",$A$1),FIND("]",CELL("filename",$A$1))+1,99))-1)&amp;"'!N:N"), 0))</f>
        <v>#N/A</v>
      </c>
      <c r="W62" t="e">
        <f t="shared" ca="1" si="5"/>
        <v>#N/A</v>
      </c>
      <c r="X62" t="e" cm="1">
        <f t="array" aca="1" ref="X62" ca="1">INDEX(INDIRECT("'"&amp;MID(MID(CELL("filename",$A$1),FIND("]",CELL("filename",$A$1))+1,99),1,FIND("_",MID(CELL("filename",$A$1),FIND("]",CELL("filename",$A$1))+1,99))-1)&amp;"'!O:O"),
MATCH(T62, INDIRECT("'"&amp;MID(MID(CELL("filename",$A$1),FIND("]",CELL("filename",$A$1))+1,99),1,FIND("_",MID(CELL("filename",$A$1),FIND("]",CELL("filename",$A$1))+1,99))-1)&amp;"'!N:N"), 0))</f>
        <v>#N/A</v>
      </c>
    </row>
    <row r="63" spans="6:26" x14ac:dyDescent="0.45">
      <c r="F63" s="20"/>
      <c r="T63" s="8">
        <f t="shared" si="6"/>
        <v>0</v>
      </c>
      <c r="V63" s="4" t="e" cm="1">
        <f t="array" aca="1" ref="V63" ca="1">INDEX(INDIRECT("'"&amp;MID(MID(CELL("filename",$A$1),FIND("]",CELL("filename",$A$1))+1,99),1,FIND("_",MID(CELL("filename",$A$1),FIND("]",CELL("filename",$A$1))+1,99))-1)&amp;"'!H:H"),
MATCH(T63, INDIRECT("'"&amp;MID(MID(CELL("filename",$A$1),FIND("]",CELL("filename",$A$1))+1,99),1,FIND("_",MID(CELL("filename",$A$1),FIND("]",CELL("filename",$A$1))+1,99))-1)&amp;"'!N:N"), 0))</f>
        <v>#N/A</v>
      </c>
      <c r="W63" t="e">
        <f t="shared" ca="1" si="5"/>
        <v>#N/A</v>
      </c>
      <c r="X63" t="e" cm="1">
        <f t="array" aca="1" ref="X63" ca="1">INDEX(INDIRECT("'"&amp;MID(MID(CELL("filename",$A$1),FIND("]",CELL("filename",$A$1))+1,99),1,FIND("_",MID(CELL("filename",$A$1),FIND("]",CELL("filename",$A$1))+1,99))-1)&amp;"'!O:O"),
MATCH(T63, INDIRECT("'"&amp;MID(MID(CELL("filename",$A$1),FIND("]",CELL("filename",$A$1))+1,99),1,FIND("_",MID(CELL("filename",$A$1),FIND("]",CELL("filename",$A$1))+1,99))-1)&amp;"'!N:N"), 0))</f>
        <v>#N/A</v>
      </c>
    </row>
    <row r="64" spans="6:26" x14ac:dyDescent="0.45">
      <c r="F64" s="20"/>
      <c r="T64" s="8">
        <f t="shared" si="6"/>
        <v>0</v>
      </c>
      <c r="V64" s="4" t="e" cm="1">
        <f t="array" aca="1" ref="V64" ca="1">INDEX(INDIRECT("'"&amp;MID(MID(CELL("filename",$A$1),FIND("]",CELL("filename",$A$1))+1,99),1,FIND("_",MID(CELL("filename",$A$1),FIND("]",CELL("filename",$A$1))+1,99))-1)&amp;"'!H:H"),
MATCH(T64, INDIRECT("'"&amp;MID(MID(CELL("filename",$A$1),FIND("]",CELL("filename",$A$1))+1,99),1,FIND("_",MID(CELL("filename",$A$1),FIND("]",CELL("filename",$A$1))+1,99))-1)&amp;"'!N:N"), 0))</f>
        <v>#N/A</v>
      </c>
      <c r="W64" t="e">
        <f t="shared" ca="1" si="5"/>
        <v>#N/A</v>
      </c>
      <c r="X64" t="e" cm="1">
        <f t="array" aca="1" ref="X64" ca="1">INDEX(INDIRECT("'"&amp;MID(MID(CELL("filename",$A$1),FIND("]",CELL("filename",$A$1))+1,99),1,FIND("_",MID(CELL("filename",$A$1),FIND("]",CELL("filename",$A$1))+1,99))-1)&amp;"'!O:O"),
MATCH(T64, INDIRECT("'"&amp;MID(MID(CELL("filename",$A$1),FIND("]",CELL("filename",$A$1))+1,99),1,FIND("_",MID(CELL("filename",$A$1),FIND("]",CELL("filename",$A$1))+1,99))-1)&amp;"'!N:N"), 0))</f>
        <v>#N/A</v>
      </c>
    </row>
    <row r="65" spans="6:24" x14ac:dyDescent="0.45">
      <c r="F65" s="20"/>
      <c r="T65" s="8">
        <f t="shared" si="6"/>
        <v>0</v>
      </c>
      <c r="V65" s="4" t="e" cm="1">
        <f t="array" aca="1" ref="V65" ca="1">INDEX(INDIRECT("'"&amp;MID(MID(CELL("filename",$A$1),FIND("]",CELL("filename",$A$1))+1,99),1,FIND("_",MID(CELL("filename",$A$1),FIND("]",CELL("filename",$A$1))+1,99))-1)&amp;"'!H:H"),
MATCH(T65, INDIRECT("'"&amp;MID(MID(CELL("filename",$A$1),FIND("]",CELL("filename",$A$1))+1,99),1,FIND("_",MID(CELL("filename",$A$1),FIND("]",CELL("filename",$A$1))+1,99))-1)&amp;"'!N:N"), 0))</f>
        <v>#N/A</v>
      </c>
      <c r="W65" t="e">
        <f t="shared" ca="1" si="5"/>
        <v>#N/A</v>
      </c>
      <c r="X65" t="e" cm="1">
        <f t="array" aca="1" ref="X65" ca="1">INDEX(INDIRECT("'"&amp;MID(MID(CELL("filename",$A$1),FIND("]",CELL("filename",$A$1))+1,99),1,FIND("_",MID(CELL("filename",$A$1),FIND("]",CELL("filename",$A$1))+1,99))-1)&amp;"'!O:O"),
MATCH(T65, INDIRECT("'"&amp;MID(MID(CELL("filename",$A$1),FIND("]",CELL("filename",$A$1))+1,99),1,FIND("_",MID(CELL("filename",$A$1),FIND("]",CELL("filename",$A$1))+1,99))-1)&amp;"'!N:N"), 0))</f>
        <v>#N/A</v>
      </c>
    </row>
    <row r="66" spans="6:24" x14ac:dyDescent="0.45">
      <c r="F66" s="20"/>
      <c r="T66" s="8">
        <f t="shared" si="6"/>
        <v>0</v>
      </c>
      <c r="V66" s="4" t="e" cm="1">
        <f t="array" aca="1" ref="V66" ca="1">INDEX(INDIRECT("'"&amp;MID(MID(CELL("filename",$A$1),FIND("]",CELL("filename",$A$1))+1,99),1,FIND("_",MID(CELL("filename",$A$1),FIND("]",CELL("filename",$A$1))+1,99))-1)&amp;"'!H:H"),
MATCH(T66, INDIRECT("'"&amp;MID(MID(CELL("filename",$A$1),FIND("]",CELL("filename",$A$1))+1,99),1,FIND("_",MID(CELL("filename",$A$1),FIND("]",CELL("filename",$A$1))+1,99))-1)&amp;"'!N:N"), 0))</f>
        <v>#N/A</v>
      </c>
      <c r="W66" t="e">
        <f t="shared" ca="1" si="5"/>
        <v>#N/A</v>
      </c>
      <c r="X66" t="e" cm="1">
        <f t="array" aca="1" ref="X66" ca="1">INDEX(INDIRECT("'"&amp;MID(MID(CELL("filename",$A$1),FIND("]",CELL("filename",$A$1))+1,99),1,FIND("_",MID(CELL("filename",$A$1),FIND("]",CELL("filename",$A$1))+1,99))-1)&amp;"'!O:O"),
MATCH(T66, INDIRECT("'"&amp;MID(MID(CELL("filename",$A$1),FIND("]",CELL("filename",$A$1))+1,99),1,FIND("_",MID(CELL("filename",$A$1),FIND("]",CELL("filename",$A$1))+1,99))-1)&amp;"'!N:N"), 0))</f>
        <v>#N/A</v>
      </c>
    </row>
    <row r="67" spans="6:24" x14ac:dyDescent="0.45">
      <c r="F67" s="20"/>
      <c r="T67" s="8">
        <f t="shared" si="6"/>
        <v>0</v>
      </c>
      <c r="V67" s="4" t="e" cm="1">
        <f t="array" aca="1" ref="V67" ca="1">INDEX(INDIRECT("'"&amp;MID(MID(CELL("filename",$A$1),FIND("]",CELL("filename",$A$1))+1,99),1,FIND("_",MID(CELL("filename",$A$1),FIND("]",CELL("filename",$A$1))+1,99))-1)&amp;"'!H:H"),
MATCH(T67, INDIRECT("'"&amp;MID(MID(CELL("filename",$A$1),FIND("]",CELL("filename",$A$1))+1,99),1,FIND("_",MID(CELL("filename",$A$1),FIND("]",CELL("filename",$A$1))+1,99))-1)&amp;"'!N:N"), 0))</f>
        <v>#N/A</v>
      </c>
      <c r="W67" t="e">
        <f t="shared" ca="1" si="5"/>
        <v>#N/A</v>
      </c>
      <c r="X67" t="e" cm="1">
        <f t="array" aca="1" ref="X67" ca="1">INDEX(INDIRECT("'"&amp;MID(MID(CELL("filename",$A$1),FIND("]",CELL("filename",$A$1))+1,99),1,FIND("_",MID(CELL("filename",$A$1),FIND("]",CELL("filename",$A$1))+1,99))-1)&amp;"'!O:O"),
MATCH(T67, INDIRECT("'"&amp;MID(MID(CELL("filename",$A$1),FIND("]",CELL("filename",$A$1))+1,99),1,FIND("_",MID(CELL("filename",$A$1),FIND("]",CELL("filename",$A$1))+1,99))-1)&amp;"'!N:N"), 0))</f>
        <v>#N/A</v>
      </c>
    </row>
    <row r="68" spans="6:24" x14ac:dyDescent="0.45">
      <c r="F68" s="20"/>
      <c r="T68" s="8">
        <f t="shared" si="6"/>
        <v>0</v>
      </c>
      <c r="V68" s="4" t="e" cm="1">
        <f t="array" aca="1" ref="V68" ca="1">INDEX(INDIRECT("'"&amp;MID(MID(CELL("filename",$A$1),FIND("]",CELL("filename",$A$1))+1,99),1,FIND("_",MID(CELL("filename",$A$1),FIND("]",CELL("filename",$A$1))+1,99))-1)&amp;"'!H:H"),
MATCH(T68, INDIRECT("'"&amp;MID(MID(CELL("filename",$A$1),FIND("]",CELL("filename",$A$1))+1,99),1,FIND("_",MID(CELL("filename",$A$1),FIND("]",CELL("filename",$A$1))+1,99))-1)&amp;"'!N:N"), 0))</f>
        <v>#N/A</v>
      </c>
      <c r="W68" t="e">
        <f t="shared" ca="1" si="5"/>
        <v>#N/A</v>
      </c>
      <c r="X68" t="e" cm="1">
        <f t="array" aca="1" ref="X68" ca="1">INDEX(INDIRECT("'"&amp;MID(MID(CELL("filename",$A$1),FIND("]",CELL("filename",$A$1))+1,99),1,FIND("_",MID(CELL("filename",$A$1),FIND("]",CELL("filename",$A$1))+1,99))-1)&amp;"'!O:O"),
MATCH(T68, INDIRECT("'"&amp;MID(MID(CELL("filename",$A$1),FIND("]",CELL("filename",$A$1))+1,99),1,FIND("_",MID(CELL("filename",$A$1),FIND("]",CELL("filename",$A$1))+1,99))-1)&amp;"'!N:N"), 0))</f>
        <v>#N/A</v>
      </c>
    </row>
    <row r="69" spans="6:24" x14ac:dyDescent="0.45">
      <c r="F69" s="20"/>
      <c r="T69" s="8">
        <f t="shared" si="6"/>
        <v>0</v>
      </c>
      <c r="V69" s="4" t="e" cm="1">
        <f t="array" aca="1" ref="V69" ca="1">INDEX(INDIRECT("'"&amp;MID(MID(CELL("filename",$A$1),FIND("]",CELL("filename",$A$1))+1,99),1,FIND("_",MID(CELL("filename",$A$1),FIND("]",CELL("filename",$A$1))+1,99))-1)&amp;"'!H:H"),
MATCH(T69, INDIRECT("'"&amp;MID(MID(CELL("filename",$A$1),FIND("]",CELL("filename",$A$1))+1,99),1,FIND("_",MID(CELL("filename",$A$1),FIND("]",CELL("filename",$A$1))+1,99))-1)&amp;"'!N:N"), 0))</f>
        <v>#N/A</v>
      </c>
      <c r="W69" t="e">
        <f t="shared" ca="1" si="5"/>
        <v>#N/A</v>
      </c>
      <c r="X69" t="e" cm="1">
        <f t="array" aca="1" ref="X69" ca="1">INDEX(INDIRECT("'"&amp;MID(MID(CELL("filename",$A$1),FIND("]",CELL("filename",$A$1))+1,99),1,FIND("_",MID(CELL("filename",$A$1),FIND("]",CELL("filename",$A$1))+1,99))-1)&amp;"'!O:O"),
MATCH(T69, INDIRECT("'"&amp;MID(MID(CELL("filename",$A$1),FIND("]",CELL("filename",$A$1))+1,99),1,FIND("_",MID(CELL("filename",$A$1),FIND("]",CELL("filename",$A$1))+1,99))-1)&amp;"'!N:N"), 0))</f>
        <v>#N/A</v>
      </c>
    </row>
    <row r="70" spans="6:24" x14ac:dyDescent="0.45">
      <c r="F70" s="20"/>
      <c r="T70" s="8">
        <f t="shared" si="6"/>
        <v>0</v>
      </c>
      <c r="V70" s="4" t="e" cm="1">
        <f t="array" aca="1" ref="V70" ca="1">INDEX(INDIRECT("'"&amp;MID(MID(CELL("filename",$A$1),FIND("]",CELL("filename",$A$1))+1,99),1,FIND("_",MID(CELL("filename",$A$1),FIND("]",CELL("filename",$A$1))+1,99))-1)&amp;"'!H:H"),
MATCH(T70, INDIRECT("'"&amp;MID(MID(CELL("filename",$A$1),FIND("]",CELL("filename",$A$1))+1,99),1,FIND("_",MID(CELL("filename",$A$1),FIND("]",CELL("filename",$A$1))+1,99))-1)&amp;"'!N:N"), 0))</f>
        <v>#N/A</v>
      </c>
      <c r="W70" t="e">
        <f t="shared" ca="1" si="5"/>
        <v>#N/A</v>
      </c>
      <c r="X70" t="e" cm="1">
        <f t="array" aca="1" ref="X70" ca="1">INDEX(INDIRECT("'"&amp;MID(MID(CELL("filename",$A$1),FIND("]",CELL("filename",$A$1))+1,99),1,FIND("_",MID(CELL("filename",$A$1),FIND("]",CELL("filename",$A$1))+1,99))-1)&amp;"'!O:O"),
MATCH(T70, INDIRECT("'"&amp;MID(MID(CELL("filename",$A$1),FIND("]",CELL("filename",$A$1))+1,99),1,FIND("_",MID(CELL("filename",$A$1),FIND("]",CELL("filename",$A$1))+1,99))-1)&amp;"'!N:N"), 0))</f>
        <v>#N/A</v>
      </c>
    </row>
    <row r="71" spans="6:24" x14ac:dyDescent="0.45">
      <c r="F71" s="20"/>
      <c r="T71" s="8">
        <f t="shared" si="6"/>
        <v>0</v>
      </c>
      <c r="V71" s="4" t="e" cm="1">
        <f t="array" aca="1" ref="V71" ca="1">INDEX(INDIRECT("'"&amp;MID(MID(CELL("filename",$A$1),FIND("]",CELL("filename",$A$1))+1,99),1,FIND("_",MID(CELL("filename",$A$1),FIND("]",CELL("filename",$A$1))+1,99))-1)&amp;"'!H:H"),
MATCH(T71, INDIRECT("'"&amp;MID(MID(CELL("filename",$A$1),FIND("]",CELL("filename",$A$1))+1,99),1,FIND("_",MID(CELL("filename",$A$1),FIND("]",CELL("filename",$A$1))+1,99))-1)&amp;"'!N:N"), 0))</f>
        <v>#N/A</v>
      </c>
      <c r="W71" t="e">
        <f t="shared" ca="1" si="5"/>
        <v>#N/A</v>
      </c>
      <c r="X71" t="e" cm="1">
        <f t="array" aca="1" ref="X71" ca="1">INDEX(INDIRECT("'"&amp;MID(MID(CELL("filename",$A$1),FIND("]",CELL("filename",$A$1))+1,99),1,FIND("_",MID(CELL("filename",$A$1),FIND("]",CELL("filename",$A$1))+1,99))-1)&amp;"'!O:O"),
MATCH(T71, INDIRECT("'"&amp;MID(MID(CELL("filename",$A$1),FIND("]",CELL("filename",$A$1))+1,99),1,FIND("_",MID(CELL("filename",$A$1),FIND("]",CELL("filename",$A$1))+1,99))-1)&amp;"'!N:N"), 0))</f>
        <v>#N/A</v>
      </c>
    </row>
    <row r="72" spans="6:24" x14ac:dyDescent="0.45">
      <c r="F72" s="20"/>
      <c r="T72" s="8">
        <f t="shared" si="6"/>
        <v>0</v>
      </c>
      <c r="V72" s="4" t="e" cm="1">
        <f t="array" aca="1" ref="V72" ca="1">INDEX(INDIRECT("'"&amp;MID(MID(CELL("filename",$A$1),FIND("]",CELL("filename",$A$1))+1,99),1,FIND("_",MID(CELL("filename",$A$1),FIND("]",CELL("filename",$A$1))+1,99))-1)&amp;"'!H:H"),
MATCH(T72, INDIRECT("'"&amp;MID(MID(CELL("filename",$A$1),FIND("]",CELL("filename",$A$1))+1,99),1,FIND("_",MID(CELL("filename",$A$1),FIND("]",CELL("filename",$A$1))+1,99))-1)&amp;"'!N:N"), 0))</f>
        <v>#N/A</v>
      </c>
      <c r="W72" t="e">
        <f t="shared" ca="1" si="5"/>
        <v>#N/A</v>
      </c>
      <c r="X72" t="e" cm="1">
        <f t="array" aca="1" ref="X72" ca="1">INDEX(INDIRECT("'"&amp;MID(MID(CELL("filename",$A$1),FIND("]",CELL("filename",$A$1))+1,99),1,FIND("_",MID(CELL("filename",$A$1),FIND("]",CELL("filename",$A$1))+1,99))-1)&amp;"'!O:O"),
MATCH(T72, INDIRECT("'"&amp;MID(MID(CELL("filename",$A$1),FIND("]",CELL("filename",$A$1))+1,99),1,FIND("_",MID(CELL("filename",$A$1),FIND("]",CELL("filename",$A$1))+1,99))-1)&amp;"'!N:N"), 0))</f>
        <v>#N/A</v>
      </c>
    </row>
    <row r="73" spans="6:24" x14ac:dyDescent="0.45">
      <c r="F73" s="20"/>
      <c r="T73" s="8">
        <f t="shared" si="6"/>
        <v>0</v>
      </c>
      <c r="V73" s="4" t="e" cm="1">
        <f t="array" aca="1" ref="V73" ca="1">INDEX(INDIRECT("'"&amp;MID(MID(CELL("filename",$A$1),FIND("]",CELL("filename",$A$1))+1,99),1,FIND("_",MID(CELL("filename",$A$1),FIND("]",CELL("filename",$A$1))+1,99))-1)&amp;"'!H:H"),
MATCH(T73, INDIRECT("'"&amp;MID(MID(CELL("filename",$A$1),FIND("]",CELL("filename",$A$1))+1,99),1,FIND("_",MID(CELL("filename",$A$1),FIND("]",CELL("filename",$A$1))+1,99))-1)&amp;"'!N:N"), 0))</f>
        <v>#N/A</v>
      </c>
      <c r="W73" t="e">
        <f t="shared" ca="1" si="5"/>
        <v>#N/A</v>
      </c>
      <c r="X73" t="e" cm="1">
        <f t="array" aca="1" ref="X73" ca="1">INDEX(INDIRECT("'"&amp;MID(MID(CELL("filename",$A$1),FIND("]",CELL("filename",$A$1))+1,99),1,FIND("_",MID(CELL("filename",$A$1),FIND("]",CELL("filename",$A$1))+1,99))-1)&amp;"'!O:O"),
MATCH(T73, INDIRECT("'"&amp;MID(MID(CELL("filename",$A$1),FIND("]",CELL("filename",$A$1))+1,99),1,FIND("_",MID(CELL("filename",$A$1),FIND("]",CELL("filename",$A$1))+1,99))-1)&amp;"'!N:N"), 0))</f>
        <v>#N/A</v>
      </c>
    </row>
    <row r="74" spans="6:24" x14ac:dyDescent="0.45">
      <c r="F74" s="20"/>
      <c r="T74" s="8">
        <f t="shared" si="6"/>
        <v>0</v>
      </c>
      <c r="V74" s="4" t="e" cm="1">
        <f t="array" aca="1" ref="V74" ca="1">INDEX(INDIRECT("'"&amp;MID(MID(CELL("filename",$A$1),FIND("]",CELL("filename",$A$1))+1,99),1,FIND("_",MID(CELL("filename",$A$1),FIND("]",CELL("filename",$A$1))+1,99))-1)&amp;"'!H:H"),
MATCH(T74, INDIRECT("'"&amp;MID(MID(CELL("filename",$A$1),FIND("]",CELL("filename",$A$1))+1,99),1,FIND("_",MID(CELL("filename",$A$1),FIND("]",CELL("filename",$A$1))+1,99))-1)&amp;"'!N:N"), 0))</f>
        <v>#N/A</v>
      </c>
      <c r="W74" t="e">
        <f t="shared" ca="1" si="5"/>
        <v>#N/A</v>
      </c>
      <c r="X74" t="e" cm="1">
        <f t="array" aca="1" ref="X74" ca="1">INDEX(INDIRECT("'"&amp;MID(MID(CELL("filename",$A$1),FIND("]",CELL("filename",$A$1))+1,99),1,FIND("_",MID(CELL("filename",$A$1),FIND("]",CELL("filename",$A$1))+1,99))-1)&amp;"'!O:O"),
MATCH(T74, INDIRECT("'"&amp;MID(MID(CELL("filename",$A$1),FIND("]",CELL("filename",$A$1))+1,99),1,FIND("_",MID(CELL("filename",$A$1),FIND("]",CELL("filename",$A$1))+1,99))-1)&amp;"'!N:N"), 0))</f>
        <v>#N/A</v>
      </c>
    </row>
    <row r="75" spans="6:24" x14ac:dyDescent="0.45">
      <c r="F75" s="20"/>
      <c r="T75" s="8">
        <f t="shared" si="6"/>
        <v>0</v>
      </c>
      <c r="V75" s="4" t="e" cm="1">
        <f t="array" aca="1" ref="V75" ca="1">INDEX(INDIRECT("'"&amp;MID(MID(CELL("filename",$A$1),FIND("]",CELL("filename",$A$1))+1,99),1,FIND("_",MID(CELL("filename",$A$1),FIND("]",CELL("filename",$A$1))+1,99))-1)&amp;"'!H:H"),
MATCH(T75, INDIRECT("'"&amp;MID(MID(CELL("filename",$A$1),FIND("]",CELL("filename",$A$1))+1,99),1,FIND("_",MID(CELL("filename",$A$1),FIND("]",CELL("filename",$A$1))+1,99))-1)&amp;"'!N:N"), 0))</f>
        <v>#N/A</v>
      </c>
      <c r="W75" t="e">
        <f t="shared" ca="1" si="5"/>
        <v>#N/A</v>
      </c>
      <c r="X75" t="e" cm="1">
        <f t="array" aca="1" ref="X75" ca="1">INDEX(INDIRECT("'"&amp;MID(MID(CELL("filename",$A$1),FIND("]",CELL("filename",$A$1))+1,99),1,FIND("_",MID(CELL("filename",$A$1),FIND("]",CELL("filename",$A$1))+1,99))-1)&amp;"'!O:O"),
MATCH(T75, INDIRECT("'"&amp;MID(MID(CELL("filename",$A$1),FIND("]",CELL("filename",$A$1))+1,99),1,FIND("_",MID(CELL("filename",$A$1),FIND("]",CELL("filename",$A$1))+1,99))-1)&amp;"'!N:N"), 0))</f>
        <v>#N/A</v>
      </c>
    </row>
    <row r="76" spans="6:24" x14ac:dyDescent="0.45">
      <c r="F76" s="20"/>
      <c r="T76" s="8">
        <f t="shared" si="6"/>
        <v>0</v>
      </c>
      <c r="V76" s="4" t="e" cm="1">
        <f t="array" aca="1" ref="V76" ca="1">INDEX(INDIRECT("'"&amp;MID(MID(CELL("filename",$A$1),FIND("]",CELL("filename",$A$1))+1,99),1,FIND("_",MID(CELL("filename",$A$1),FIND("]",CELL("filename",$A$1))+1,99))-1)&amp;"'!H:H"),
MATCH(T76, INDIRECT("'"&amp;MID(MID(CELL("filename",$A$1),FIND("]",CELL("filename",$A$1))+1,99),1,FIND("_",MID(CELL("filename",$A$1),FIND("]",CELL("filename",$A$1))+1,99))-1)&amp;"'!N:N"), 0))</f>
        <v>#N/A</v>
      </c>
      <c r="W76" t="e">
        <f t="shared" ca="1" si="5"/>
        <v>#N/A</v>
      </c>
      <c r="X76" t="e" cm="1">
        <f t="array" aca="1" ref="X76" ca="1">INDEX(INDIRECT("'"&amp;MID(MID(CELL("filename",$A$1),FIND("]",CELL("filename",$A$1))+1,99),1,FIND("_",MID(CELL("filename",$A$1),FIND("]",CELL("filename",$A$1))+1,99))-1)&amp;"'!O:O"),
MATCH(T76, INDIRECT("'"&amp;MID(MID(CELL("filename",$A$1),FIND("]",CELL("filename",$A$1))+1,99),1,FIND("_",MID(CELL("filename",$A$1),FIND("]",CELL("filename",$A$1))+1,99))-1)&amp;"'!N:N"), 0))</f>
        <v>#N/A</v>
      </c>
    </row>
    <row r="77" spans="6:24" x14ac:dyDescent="0.45">
      <c r="F77" s="20"/>
      <c r="T77" s="8">
        <f t="shared" si="6"/>
        <v>0</v>
      </c>
      <c r="V77" s="4" t="e" cm="1">
        <f t="array" aca="1" ref="V77" ca="1">INDEX(INDIRECT("'"&amp;MID(MID(CELL("filename",$A$1),FIND("]",CELL("filename",$A$1))+1,99),1,FIND("_",MID(CELL("filename",$A$1),FIND("]",CELL("filename",$A$1))+1,99))-1)&amp;"'!H:H"),
MATCH(T77, INDIRECT("'"&amp;MID(MID(CELL("filename",$A$1),FIND("]",CELL("filename",$A$1))+1,99),1,FIND("_",MID(CELL("filename",$A$1),FIND("]",CELL("filename",$A$1))+1,99))-1)&amp;"'!N:N"), 0))</f>
        <v>#N/A</v>
      </c>
      <c r="W77" t="e">
        <f t="shared" ca="1" si="5"/>
        <v>#N/A</v>
      </c>
      <c r="X77" t="e" cm="1">
        <f t="array" aca="1" ref="X77" ca="1">INDEX(INDIRECT("'"&amp;MID(MID(CELL("filename",$A$1),FIND("]",CELL("filename",$A$1))+1,99),1,FIND("_",MID(CELL("filename",$A$1),FIND("]",CELL("filename",$A$1))+1,99))-1)&amp;"'!O:O"),
MATCH(T77, INDIRECT("'"&amp;MID(MID(CELL("filename",$A$1),FIND("]",CELL("filename",$A$1))+1,99),1,FIND("_",MID(CELL("filename",$A$1),FIND("]",CELL("filename",$A$1))+1,99))-1)&amp;"'!N:N"), 0))</f>
        <v>#N/A</v>
      </c>
    </row>
    <row r="78" spans="6:24" x14ac:dyDescent="0.45">
      <c r="F78" s="20"/>
      <c r="T78" s="8">
        <f t="shared" si="6"/>
        <v>0</v>
      </c>
      <c r="V78" s="4" t="e" cm="1">
        <f t="array" aca="1" ref="V78" ca="1">INDEX(INDIRECT("'"&amp;MID(MID(CELL("filename",$A$1),FIND("]",CELL("filename",$A$1))+1,99),1,FIND("_",MID(CELL("filename",$A$1),FIND("]",CELL("filename",$A$1))+1,99))-1)&amp;"'!H:H"),
MATCH(T78, INDIRECT("'"&amp;MID(MID(CELL("filename",$A$1),FIND("]",CELL("filename",$A$1))+1,99),1,FIND("_",MID(CELL("filename",$A$1),FIND("]",CELL("filename",$A$1))+1,99))-1)&amp;"'!N:N"), 0))</f>
        <v>#N/A</v>
      </c>
      <c r="W78" t="e">
        <f t="shared" ca="1" si="5"/>
        <v>#N/A</v>
      </c>
      <c r="X78" t="e" cm="1">
        <f t="array" aca="1" ref="X78" ca="1">INDEX(INDIRECT("'"&amp;MID(MID(CELL("filename",$A$1),FIND("]",CELL("filename",$A$1))+1,99),1,FIND("_",MID(CELL("filename",$A$1),FIND("]",CELL("filename",$A$1))+1,99))-1)&amp;"'!O:O"),
MATCH(T78, INDIRECT("'"&amp;MID(MID(CELL("filename",$A$1),FIND("]",CELL("filename",$A$1))+1,99),1,FIND("_",MID(CELL("filename",$A$1),FIND("]",CELL("filename",$A$1))+1,99))-1)&amp;"'!N:N"), 0))</f>
        <v>#N/A</v>
      </c>
    </row>
    <row r="79" spans="6:24" x14ac:dyDescent="0.45">
      <c r="F79" s="20"/>
      <c r="T79" s="8">
        <f t="shared" si="6"/>
        <v>0</v>
      </c>
      <c r="V79" s="4" t="e" cm="1">
        <f t="array" aca="1" ref="V79" ca="1">INDEX(INDIRECT("'"&amp;MID(MID(CELL("filename",$A$1),FIND("]",CELL("filename",$A$1))+1,99),1,FIND("_",MID(CELL("filename",$A$1),FIND("]",CELL("filename",$A$1))+1,99))-1)&amp;"'!H:H"),
MATCH(T79, INDIRECT("'"&amp;MID(MID(CELL("filename",$A$1),FIND("]",CELL("filename",$A$1))+1,99),1,FIND("_",MID(CELL("filename",$A$1),FIND("]",CELL("filename",$A$1))+1,99))-1)&amp;"'!N:N"), 0))</f>
        <v>#N/A</v>
      </c>
      <c r="W79" t="e">
        <f t="shared" ca="1" si="5"/>
        <v>#N/A</v>
      </c>
      <c r="X79" t="e" cm="1">
        <f t="array" aca="1" ref="X79" ca="1">INDEX(INDIRECT("'"&amp;MID(MID(CELL("filename",$A$1),FIND("]",CELL("filename",$A$1))+1,99),1,FIND("_",MID(CELL("filename",$A$1),FIND("]",CELL("filename",$A$1))+1,99))-1)&amp;"'!O:O"),
MATCH(T79, INDIRECT("'"&amp;MID(MID(CELL("filename",$A$1),FIND("]",CELL("filename",$A$1))+1,99),1,FIND("_",MID(CELL("filename",$A$1),FIND("]",CELL("filename",$A$1))+1,99))-1)&amp;"'!N:N"), 0))</f>
        <v>#N/A</v>
      </c>
    </row>
    <row r="80" spans="6:24" x14ac:dyDescent="0.45">
      <c r="F80" s="20"/>
      <c r="T80" s="8">
        <f t="shared" si="6"/>
        <v>0</v>
      </c>
      <c r="V80" s="4" t="e" cm="1">
        <f t="array" aca="1" ref="V80" ca="1">INDEX(INDIRECT("'"&amp;MID(MID(CELL("filename",$A$1),FIND("]",CELL("filename",$A$1))+1,99),1,FIND("_",MID(CELL("filename",$A$1),FIND("]",CELL("filename",$A$1))+1,99))-1)&amp;"'!H:H"),
MATCH(T80, INDIRECT("'"&amp;MID(MID(CELL("filename",$A$1),FIND("]",CELL("filename",$A$1))+1,99),1,FIND("_",MID(CELL("filename",$A$1),FIND("]",CELL("filename",$A$1))+1,99))-1)&amp;"'!N:N"), 0))</f>
        <v>#N/A</v>
      </c>
      <c r="W80" t="e">
        <f t="shared" ca="1" si="5"/>
        <v>#N/A</v>
      </c>
      <c r="X80" t="e" cm="1">
        <f t="array" aca="1" ref="X80" ca="1">INDEX(INDIRECT("'"&amp;MID(MID(CELL("filename",$A$1),FIND("]",CELL("filename",$A$1))+1,99),1,FIND("_",MID(CELL("filename",$A$1),FIND("]",CELL("filename",$A$1))+1,99))-1)&amp;"'!O:O"),
MATCH(T80, INDIRECT("'"&amp;MID(MID(CELL("filename",$A$1),FIND("]",CELL("filename",$A$1))+1,99),1,FIND("_",MID(CELL("filename",$A$1),FIND("]",CELL("filename",$A$1))+1,99))-1)&amp;"'!N:N"), 0))</f>
        <v>#N/A</v>
      </c>
    </row>
    <row r="81" spans="6:24" x14ac:dyDescent="0.45">
      <c r="F81" s="20"/>
      <c r="T81" s="8">
        <f t="shared" si="6"/>
        <v>0</v>
      </c>
      <c r="V81" s="4" t="e" cm="1">
        <f t="array" aca="1" ref="V81" ca="1">INDEX(INDIRECT("'"&amp;MID(MID(CELL("filename",$A$1),FIND("]",CELL("filename",$A$1))+1,99),1,FIND("_",MID(CELL("filename",$A$1),FIND("]",CELL("filename",$A$1))+1,99))-1)&amp;"'!H:H"),
MATCH(T81, INDIRECT("'"&amp;MID(MID(CELL("filename",$A$1),FIND("]",CELL("filename",$A$1))+1,99),1,FIND("_",MID(CELL("filename",$A$1),FIND("]",CELL("filename",$A$1))+1,99))-1)&amp;"'!N:N"), 0))</f>
        <v>#N/A</v>
      </c>
      <c r="W81" t="e">
        <f t="shared" ca="1" si="5"/>
        <v>#N/A</v>
      </c>
      <c r="X81" t="e" cm="1">
        <f t="array" aca="1" ref="X81" ca="1">INDEX(INDIRECT("'"&amp;MID(MID(CELL("filename",$A$1),FIND("]",CELL("filename",$A$1))+1,99),1,FIND("_",MID(CELL("filename",$A$1),FIND("]",CELL("filename",$A$1))+1,99))-1)&amp;"'!O:O"),
MATCH(T81, INDIRECT("'"&amp;MID(MID(CELL("filename",$A$1),FIND("]",CELL("filename",$A$1))+1,99),1,FIND("_",MID(CELL("filename",$A$1),FIND("]",CELL("filename",$A$1))+1,99))-1)&amp;"'!N:N"), 0))</f>
        <v>#N/A</v>
      </c>
    </row>
    <row r="82" spans="6:24" x14ac:dyDescent="0.45">
      <c r="F82" s="20"/>
      <c r="T82" s="8">
        <f t="shared" si="6"/>
        <v>0</v>
      </c>
      <c r="V82" s="4" t="e" cm="1">
        <f t="array" aca="1" ref="V82" ca="1">INDEX(INDIRECT("'"&amp;MID(MID(CELL("filename",$A$1),FIND("]",CELL("filename",$A$1))+1,99),1,FIND("_",MID(CELL("filename",$A$1),FIND("]",CELL("filename",$A$1))+1,99))-1)&amp;"'!H:H"),
MATCH(T82, INDIRECT("'"&amp;MID(MID(CELL("filename",$A$1),FIND("]",CELL("filename",$A$1))+1,99),1,FIND("_",MID(CELL("filename",$A$1),FIND("]",CELL("filename",$A$1))+1,99))-1)&amp;"'!N:N"), 0))</f>
        <v>#N/A</v>
      </c>
      <c r="W82" t="e">
        <f t="shared" ca="1" si="5"/>
        <v>#N/A</v>
      </c>
      <c r="X82" t="e" cm="1">
        <f t="array" aca="1" ref="X82" ca="1">INDEX(INDIRECT("'"&amp;MID(MID(CELL("filename",$A$1),FIND("]",CELL("filename",$A$1))+1,99),1,FIND("_",MID(CELL("filename",$A$1),FIND("]",CELL("filename",$A$1))+1,99))-1)&amp;"'!O:O"),
MATCH(T82, INDIRECT("'"&amp;MID(MID(CELL("filename",$A$1),FIND("]",CELL("filename",$A$1))+1,99),1,FIND("_",MID(CELL("filename",$A$1),FIND("]",CELL("filename",$A$1))+1,99))-1)&amp;"'!N:N"), 0))</f>
        <v>#N/A</v>
      </c>
    </row>
    <row r="83" spans="6:24" x14ac:dyDescent="0.45">
      <c r="F83" s="20"/>
      <c r="T83" s="8">
        <f t="shared" si="6"/>
        <v>0</v>
      </c>
      <c r="V83" s="4" t="e" cm="1">
        <f t="array" aca="1" ref="V83" ca="1">INDEX(INDIRECT("'"&amp;MID(MID(CELL("filename",$A$1),FIND("]",CELL("filename",$A$1))+1,99),1,FIND("_",MID(CELL("filename",$A$1),FIND("]",CELL("filename",$A$1))+1,99))-1)&amp;"'!H:H"),
MATCH(T83, INDIRECT("'"&amp;MID(MID(CELL("filename",$A$1),FIND("]",CELL("filename",$A$1))+1,99),1,FIND("_",MID(CELL("filename",$A$1),FIND("]",CELL("filename",$A$1))+1,99))-1)&amp;"'!N:N"), 0))</f>
        <v>#N/A</v>
      </c>
      <c r="W83" t="e">
        <f t="shared" ca="1" si="5"/>
        <v>#N/A</v>
      </c>
      <c r="X83" t="e" cm="1">
        <f t="array" aca="1" ref="X83" ca="1">INDEX(INDIRECT("'"&amp;MID(MID(CELL("filename",$A$1),FIND("]",CELL("filename",$A$1))+1,99),1,FIND("_",MID(CELL("filename",$A$1),FIND("]",CELL("filename",$A$1))+1,99))-1)&amp;"'!O:O"),
MATCH(T83, INDIRECT("'"&amp;MID(MID(CELL("filename",$A$1),FIND("]",CELL("filename",$A$1))+1,99),1,FIND("_",MID(CELL("filename",$A$1),FIND("]",CELL("filename",$A$1))+1,99))-1)&amp;"'!N:N"), 0))</f>
        <v>#N/A</v>
      </c>
    </row>
    <row r="84" spans="6:24" x14ac:dyDescent="0.45">
      <c r="F84" s="20"/>
      <c r="T84" s="8">
        <f t="shared" si="6"/>
        <v>0</v>
      </c>
      <c r="V84" s="4" t="e" cm="1">
        <f t="array" aca="1" ref="V84" ca="1">INDEX(INDIRECT("'"&amp;MID(MID(CELL("filename",$A$1),FIND("]",CELL("filename",$A$1))+1,99),1,FIND("_",MID(CELL("filename",$A$1),FIND("]",CELL("filename",$A$1))+1,99))-1)&amp;"'!H:H"),
MATCH(T84, INDIRECT("'"&amp;MID(MID(CELL("filename",$A$1),FIND("]",CELL("filename",$A$1))+1,99),1,FIND("_",MID(CELL("filename",$A$1),FIND("]",CELL("filename",$A$1))+1,99))-1)&amp;"'!N:N"), 0))</f>
        <v>#N/A</v>
      </c>
      <c r="W84" t="e">
        <f t="shared" ca="1" si="5"/>
        <v>#N/A</v>
      </c>
      <c r="X84" t="e" cm="1">
        <f t="array" aca="1" ref="X84" ca="1">INDEX(INDIRECT("'"&amp;MID(MID(CELL("filename",$A$1),FIND("]",CELL("filename",$A$1))+1,99),1,FIND("_",MID(CELL("filename",$A$1),FIND("]",CELL("filename",$A$1))+1,99))-1)&amp;"'!O:O"),
MATCH(T84, INDIRECT("'"&amp;MID(MID(CELL("filename",$A$1),FIND("]",CELL("filename",$A$1))+1,99),1,FIND("_",MID(CELL("filename",$A$1),FIND("]",CELL("filename",$A$1))+1,99))-1)&amp;"'!N:N"), 0))</f>
        <v>#N/A</v>
      </c>
    </row>
    <row r="85" spans="6:24" x14ac:dyDescent="0.45">
      <c r="F85" s="20"/>
      <c r="T85" s="8">
        <f t="shared" si="6"/>
        <v>0</v>
      </c>
      <c r="V85" s="4" t="e" cm="1">
        <f t="array" aca="1" ref="V85" ca="1">INDEX(INDIRECT("'"&amp;MID(MID(CELL("filename",$A$1),FIND("]",CELL("filename",$A$1))+1,99),1,FIND("_",MID(CELL("filename",$A$1),FIND("]",CELL("filename",$A$1))+1,99))-1)&amp;"'!H:H"),
MATCH(T85, INDIRECT("'"&amp;MID(MID(CELL("filename",$A$1),FIND("]",CELL("filename",$A$1))+1,99),1,FIND("_",MID(CELL("filename",$A$1),FIND("]",CELL("filename",$A$1))+1,99))-1)&amp;"'!N:N"), 0))</f>
        <v>#N/A</v>
      </c>
      <c r="W85" t="e">
        <f t="shared" ca="1" si="5"/>
        <v>#N/A</v>
      </c>
      <c r="X85" t="e" cm="1">
        <f t="array" aca="1" ref="X85" ca="1">INDEX(INDIRECT("'"&amp;MID(MID(CELL("filename",$A$1),FIND("]",CELL("filename",$A$1))+1,99),1,FIND("_",MID(CELL("filename",$A$1),FIND("]",CELL("filename",$A$1))+1,99))-1)&amp;"'!O:O"),
MATCH(T85, INDIRECT("'"&amp;MID(MID(CELL("filename",$A$1),FIND("]",CELL("filename",$A$1))+1,99),1,FIND("_",MID(CELL("filename",$A$1),FIND("]",CELL("filename",$A$1))+1,99))-1)&amp;"'!N:N"), 0))</f>
        <v>#N/A</v>
      </c>
    </row>
    <row r="86" spans="6:24" x14ac:dyDescent="0.45">
      <c r="F86" s="20"/>
      <c r="T86" s="8">
        <f t="shared" si="6"/>
        <v>0</v>
      </c>
      <c r="V86" s="4" t="e" cm="1">
        <f t="array" aca="1" ref="V86" ca="1">INDEX(INDIRECT("'"&amp;MID(MID(CELL("filename",$A$1),FIND("]",CELL("filename",$A$1))+1,99),1,FIND("_",MID(CELL("filename",$A$1),FIND("]",CELL("filename",$A$1))+1,99))-1)&amp;"'!H:H"),
MATCH(T86, INDIRECT("'"&amp;MID(MID(CELL("filename",$A$1),FIND("]",CELL("filename",$A$1))+1,99),1,FIND("_",MID(CELL("filename",$A$1),FIND("]",CELL("filename",$A$1))+1,99))-1)&amp;"'!N:N"), 0))</f>
        <v>#N/A</v>
      </c>
      <c r="W86" t="e">
        <f t="shared" ca="1" si="5"/>
        <v>#N/A</v>
      </c>
      <c r="X86" t="e" cm="1">
        <f t="array" aca="1" ref="X86" ca="1">INDEX(INDIRECT("'"&amp;MID(MID(CELL("filename",$A$1),FIND("]",CELL("filename",$A$1))+1,99),1,FIND("_",MID(CELL("filename",$A$1),FIND("]",CELL("filename",$A$1))+1,99))-1)&amp;"'!O:O"),
MATCH(T86, INDIRECT("'"&amp;MID(MID(CELL("filename",$A$1),FIND("]",CELL("filename",$A$1))+1,99),1,FIND("_",MID(CELL("filename",$A$1),FIND("]",CELL("filename",$A$1))+1,99))-1)&amp;"'!N:N"), 0))</f>
        <v>#N/A</v>
      </c>
    </row>
    <row r="87" spans="6:24" x14ac:dyDescent="0.45">
      <c r="F87" s="20"/>
      <c r="T87" s="8">
        <f t="shared" si="6"/>
        <v>0</v>
      </c>
      <c r="V87" s="4" t="e" cm="1">
        <f t="array" aca="1" ref="V87" ca="1">INDEX(INDIRECT("'"&amp;MID(MID(CELL("filename",$A$1),FIND("]",CELL("filename",$A$1))+1,99),1,FIND("_",MID(CELL("filename",$A$1),FIND("]",CELL("filename",$A$1))+1,99))-1)&amp;"'!H:H"),
MATCH(T87, INDIRECT("'"&amp;MID(MID(CELL("filename",$A$1),FIND("]",CELL("filename",$A$1))+1,99),1,FIND("_",MID(CELL("filename",$A$1),FIND("]",CELL("filename",$A$1))+1,99))-1)&amp;"'!N:N"), 0))</f>
        <v>#N/A</v>
      </c>
      <c r="W87" t="e">
        <f t="shared" ca="1" si="5"/>
        <v>#N/A</v>
      </c>
      <c r="X87" t="e" cm="1">
        <f t="array" aca="1" ref="X87" ca="1">INDEX(INDIRECT("'"&amp;MID(MID(CELL("filename",$A$1),FIND("]",CELL("filename",$A$1))+1,99),1,FIND("_",MID(CELL("filename",$A$1),FIND("]",CELL("filename",$A$1))+1,99))-1)&amp;"'!O:O"),
MATCH(T87, INDIRECT("'"&amp;MID(MID(CELL("filename",$A$1),FIND("]",CELL("filename",$A$1))+1,99),1,FIND("_",MID(CELL("filename",$A$1),FIND("]",CELL("filename",$A$1))+1,99))-1)&amp;"'!N:N"), 0))</f>
        <v>#N/A</v>
      </c>
    </row>
    <row r="88" spans="6:24" x14ac:dyDescent="0.45">
      <c r="F88" s="20"/>
      <c r="T88" s="8">
        <f t="shared" si="6"/>
        <v>0</v>
      </c>
      <c r="V88" s="4" t="e" cm="1">
        <f t="array" aca="1" ref="V88" ca="1">INDEX(INDIRECT("'"&amp;MID(MID(CELL("filename",$A$1),FIND("]",CELL("filename",$A$1))+1,99),1,FIND("_",MID(CELL("filename",$A$1),FIND("]",CELL("filename",$A$1))+1,99))-1)&amp;"'!H:H"),
MATCH(T88, INDIRECT("'"&amp;MID(MID(CELL("filename",$A$1),FIND("]",CELL("filename",$A$1))+1,99),1,FIND("_",MID(CELL("filename",$A$1),FIND("]",CELL("filename",$A$1))+1,99))-1)&amp;"'!N:N"), 0))</f>
        <v>#N/A</v>
      </c>
      <c r="W88" t="e">
        <f t="shared" ca="1" si="5"/>
        <v>#N/A</v>
      </c>
      <c r="X88" t="e" cm="1">
        <f t="array" aca="1" ref="X88" ca="1">INDEX(INDIRECT("'"&amp;MID(MID(CELL("filename",$A$1),FIND("]",CELL("filename",$A$1))+1,99),1,FIND("_",MID(CELL("filename",$A$1),FIND("]",CELL("filename",$A$1))+1,99))-1)&amp;"'!O:O"),
MATCH(T88, INDIRECT("'"&amp;MID(MID(CELL("filename",$A$1),FIND("]",CELL("filename",$A$1))+1,99),1,FIND("_",MID(CELL("filename",$A$1),FIND("]",CELL("filename",$A$1))+1,99))-1)&amp;"'!N:N"), 0))</f>
        <v>#N/A</v>
      </c>
    </row>
    <row r="89" spans="6:24" x14ac:dyDescent="0.45">
      <c r="F89" s="20"/>
      <c r="T89" s="8">
        <f t="shared" si="6"/>
        <v>0</v>
      </c>
      <c r="V89" s="4" t="e" cm="1">
        <f t="array" aca="1" ref="V89" ca="1">INDEX(INDIRECT("'"&amp;MID(MID(CELL("filename",$A$1),FIND("]",CELL("filename",$A$1))+1,99),1,FIND("_",MID(CELL("filename",$A$1),FIND("]",CELL("filename",$A$1))+1,99))-1)&amp;"'!H:H"),
MATCH(T89, INDIRECT("'"&amp;MID(MID(CELL("filename",$A$1),FIND("]",CELL("filename",$A$1))+1,99),1,FIND("_",MID(CELL("filename",$A$1),FIND("]",CELL("filename",$A$1))+1,99))-1)&amp;"'!N:N"), 0))</f>
        <v>#N/A</v>
      </c>
      <c r="W89" t="e">
        <f t="shared" ca="1" si="5"/>
        <v>#N/A</v>
      </c>
      <c r="X89" t="e" cm="1">
        <f t="array" aca="1" ref="X89" ca="1">INDEX(INDIRECT("'"&amp;MID(MID(CELL("filename",$A$1),FIND("]",CELL("filename",$A$1))+1,99),1,FIND("_",MID(CELL("filename",$A$1),FIND("]",CELL("filename",$A$1))+1,99))-1)&amp;"'!O:O"),
MATCH(T89, INDIRECT("'"&amp;MID(MID(CELL("filename",$A$1),FIND("]",CELL("filename",$A$1))+1,99),1,FIND("_",MID(CELL("filename",$A$1),FIND("]",CELL("filename",$A$1))+1,99))-1)&amp;"'!N:N"), 0))</f>
        <v>#N/A</v>
      </c>
    </row>
    <row r="90" spans="6:24" x14ac:dyDescent="0.45">
      <c r="F90" s="20"/>
      <c r="T90" s="8">
        <f t="shared" si="6"/>
        <v>0</v>
      </c>
      <c r="V90" s="4" t="e" cm="1">
        <f t="array" aca="1" ref="V90" ca="1">INDEX(INDIRECT("'"&amp;MID(MID(CELL("filename",$A$1),FIND("]",CELL("filename",$A$1))+1,99),1,FIND("_",MID(CELL("filename",$A$1),FIND("]",CELL("filename",$A$1))+1,99))-1)&amp;"'!H:H"),
MATCH(T90, INDIRECT("'"&amp;MID(MID(CELL("filename",$A$1),FIND("]",CELL("filename",$A$1))+1,99),1,FIND("_",MID(CELL("filename",$A$1),FIND("]",CELL("filename",$A$1))+1,99))-1)&amp;"'!N:N"), 0))</f>
        <v>#N/A</v>
      </c>
      <c r="W90" t="e">
        <f t="shared" ca="1" si="5"/>
        <v>#N/A</v>
      </c>
      <c r="X90" t="e" cm="1">
        <f t="array" aca="1" ref="X90" ca="1">INDEX(INDIRECT("'"&amp;MID(MID(CELL("filename",$A$1),FIND("]",CELL("filename",$A$1))+1,99),1,FIND("_",MID(CELL("filename",$A$1),FIND("]",CELL("filename",$A$1))+1,99))-1)&amp;"'!O:O"),
MATCH(T90, INDIRECT("'"&amp;MID(MID(CELL("filename",$A$1),FIND("]",CELL("filename",$A$1))+1,99),1,FIND("_",MID(CELL("filename",$A$1),FIND("]",CELL("filename",$A$1))+1,99))-1)&amp;"'!N:N"), 0))</f>
        <v>#N/A</v>
      </c>
    </row>
    <row r="91" spans="6:24" x14ac:dyDescent="0.45">
      <c r="F91" s="20"/>
      <c r="T91" s="8">
        <f t="shared" ref="T91:T101" si="7">O91+Q91-N91</f>
        <v>0</v>
      </c>
      <c r="V91" s="4" t="e" cm="1">
        <f t="array" aca="1" ref="V91" ca="1">INDEX(INDIRECT("'"&amp;MID(MID(CELL("filename",$A$1),FIND("]",CELL("filename",$A$1))+1,99),1,FIND("_",MID(CELL("filename",$A$1),FIND("]",CELL("filename",$A$1))+1,99))-1)&amp;"'!H:H"),
MATCH(T91, INDIRECT("'"&amp;MID(MID(CELL("filename",$A$1),FIND("]",CELL("filename",$A$1))+1,99),1,FIND("_",MID(CELL("filename",$A$1),FIND("]",CELL("filename",$A$1))+1,99))-1)&amp;"'!N:N"), 0))</f>
        <v>#N/A</v>
      </c>
      <c r="W91" t="e">
        <f t="shared" ref="W91:W101" ca="1" si="8">F91-V91</f>
        <v>#N/A</v>
      </c>
      <c r="X91" t="e" cm="1">
        <f t="array" aca="1" ref="X91" ca="1">INDEX(INDIRECT("'"&amp;MID(MID(CELL("filename",$A$1),FIND("]",CELL("filename",$A$1))+1,99),1,FIND("_",MID(CELL("filename",$A$1),FIND("]",CELL("filename",$A$1))+1,99))-1)&amp;"'!O:O"),
MATCH(T91, INDIRECT("'"&amp;MID(MID(CELL("filename",$A$1),FIND("]",CELL("filename",$A$1))+1,99),1,FIND("_",MID(CELL("filename",$A$1),FIND("]",CELL("filename",$A$1))+1,99))-1)&amp;"'!N:N"), 0))</f>
        <v>#N/A</v>
      </c>
    </row>
    <row r="92" spans="6:24" x14ac:dyDescent="0.45">
      <c r="F92" s="20"/>
      <c r="T92" s="8">
        <f t="shared" si="7"/>
        <v>0</v>
      </c>
      <c r="V92" s="4" t="e" cm="1">
        <f t="array" aca="1" ref="V92" ca="1">INDEX(INDIRECT("'"&amp;MID(MID(CELL("filename",$A$1),FIND("]",CELL("filename",$A$1))+1,99),1,FIND("_",MID(CELL("filename",$A$1),FIND("]",CELL("filename",$A$1))+1,99))-1)&amp;"'!H:H"),
MATCH(T92, INDIRECT("'"&amp;MID(MID(CELL("filename",$A$1),FIND("]",CELL("filename",$A$1))+1,99),1,FIND("_",MID(CELL("filename",$A$1),FIND("]",CELL("filename",$A$1))+1,99))-1)&amp;"'!N:N"), 0))</f>
        <v>#N/A</v>
      </c>
      <c r="W92" t="e">
        <f t="shared" ca="1" si="8"/>
        <v>#N/A</v>
      </c>
      <c r="X92" t="e" cm="1">
        <f t="array" aca="1" ref="X92" ca="1">INDEX(INDIRECT("'"&amp;MID(MID(CELL("filename",$A$1),FIND("]",CELL("filename",$A$1))+1,99),1,FIND("_",MID(CELL("filename",$A$1),FIND("]",CELL("filename",$A$1))+1,99))-1)&amp;"'!O:O"),
MATCH(T92, INDIRECT("'"&amp;MID(MID(CELL("filename",$A$1),FIND("]",CELL("filename",$A$1))+1,99),1,FIND("_",MID(CELL("filename",$A$1),FIND("]",CELL("filename",$A$1))+1,99))-1)&amp;"'!N:N"), 0))</f>
        <v>#N/A</v>
      </c>
    </row>
    <row r="93" spans="6:24" x14ac:dyDescent="0.45">
      <c r="F93" s="20"/>
      <c r="T93" s="8">
        <f t="shared" si="7"/>
        <v>0</v>
      </c>
      <c r="V93" s="4" t="e" cm="1">
        <f t="array" aca="1" ref="V93" ca="1">INDEX(INDIRECT("'"&amp;MID(MID(CELL("filename",$A$1),FIND("]",CELL("filename",$A$1))+1,99),1,FIND("_",MID(CELL("filename",$A$1),FIND("]",CELL("filename",$A$1))+1,99))-1)&amp;"'!H:H"),
MATCH(T93, INDIRECT("'"&amp;MID(MID(CELL("filename",$A$1),FIND("]",CELL("filename",$A$1))+1,99),1,FIND("_",MID(CELL("filename",$A$1),FIND("]",CELL("filename",$A$1))+1,99))-1)&amp;"'!N:N"), 0))</f>
        <v>#N/A</v>
      </c>
      <c r="W93" t="e">
        <f t="shared" ca="1" si="8"/>
        <v>#N/A</v>
      </c>
      <c r="X93" t="e" cm="1">
        <f t="array" aca="1" ref="X93" ca="1">INDEX(INDIRECT("'"&amp;MID(MID(CELL("filename",$A$1),FIND("]",CELL("filename",$A$1))+1,99),1,FIND("_",MID(CELL("filename",$A$1),FIND("]",CELL("filename",$A$1))+1,99))-1)&amp;"'!O:O"),
MATCH(T93, INDIRECT("'"&amp;MID(MID(CELL("filename",$A$1),FIND("]",CELL("filename",$A$1))+1,99),1,FIND("_",MID(CELL("filename",$A$1),FIND("]",CELL("filename",$A$1))+1,99))-1)&amp;"'!N:N"), 0))</f>
        <v>#N/A</v>
      </c>
    </row>
    <row r="94" spans="6:24" x14ac:dyDescent="0.45">
      <c r="F94" s="20"/>
      <c r="T94" s="8">
        <f t="shared" si="7"/>
        <v>0</v>
      </c>
      <c r="V94" s="4" t="e" cm="1">
        <f t="array" aca="1" ref="V94" ca="1">INDEX(INDIRECT("'"&amp;MID(MID(CELL("filename",$A$1),FIND("]",CELL("filename",$A$1))+1,99),1,FIND("_",MID(CELL("filename",$A$1),FIND("]",CELL("filename",$A$1))+1,99))-1)&amp;"'!H:H"),
MATCH(T94, INDIRECT("'"&amp;MID(MID(CELL("filename",$A$1),FIND("]",CELL("filename",$A$1))+1,99),1,FIND("_",MID(CELL("filename",$A$1),FIND("]",CELL("filename",$A$1))+1,99))-1)&amp;"'!N:N"), 0))</f>
        <v>#N/A</v>
      </c>
      <c r="W94" t="e">
        <f t="shared" ca="1" si="8"/>
        <v>#N/A</v>
      </c>
      <c r="X94" t="e" cm="1">
        <f t="array" aca="1" ref="X94" ca="1">INDEX(INDIRECT("'"&amp;MID(MID(CELL("filename",$A$1),FIND("]",CELL("filename",$A$1))+1,99),1,FIND("_",MID(CELL("filename",$A$1),FIND("]",CELL("filename",$A$1))+1,99))-1)&amp;"'!O:O"),
MATCH(T94, INDIRECT("'"&amp;MID(MID(CELL("filename",$A$1),FIND("]",CELL("filename",$A$1))+1,99),1,FIND("_",MID(CELL("filename",$A$1),FIND("]",CELL("filename",$A$1))+1,99))-1)&amp;"'!N:N"), 0))</f>
        <v>#N/A</v>
      </c>
    </row>
    <row r="95" spans="6:24" x14ac:dyDescent="0.45">
      <c r="F95" s="20"/>
      <c r="T95" s="8">
        <f t="shared" si="7"/>
        <v>0</v>
      </c>
      <c r="V95" s="4" t="e" cm="1">
        <f t="array" aca="1" ref="V95" ca="1">INDEX(INDIRECT("'"&amp;MID(MID(CELL("filename",$A$1),FIND("]",CELL("filename",$A$1))+1,99),1,FIND("_",MID(CELL("filename",$A$1),FIND("]",CELL("filename",$A$1))+1,99))-1)&amp;"'!H:H"),
MATCH(T95, INDIRECT("'"&amp;MID(MID(CELL("filename",$A$1),FIND("]",CELL("filename",$A$1))+1,99),1,FIND("_",MID(CELL("filename",$A$1),FIND("]",CELL("filename",$A$1))+1,99))-1)&amp;"'!N:N"), 0))</f>
        <v>#N/A</v>
      </c>
      <c r="W95" t="e">
        <f t="shared" ca="1" si="8"/>
        <v>#N/A</v>
      </c>
      <c r="X95" t="e" cm="1">
        <f t="array" aca="1" ref="X95" ca="1">INDEX(INDIRECT("'"&amp;MID(MID(CELL("filename",$A$1),FIND("]",CELL("filename",$A$1))+1,99),1,FIND("_",MID(CELL("filename",$A$1),FIND("]",CELL("filename",$A$1))+1,99))-1)&amp;"'!O:O"),
MATCH(T95, INDIRECT("'"&amp;MID(MID(CELL("filename",$A$1),FIND("]",CELL("filename",$A$1))+1,99),1,FIND("_",MID(CELL("filename",$A$1),FIND("]",CELL("filename",$A$1))+1,99))-1)&amp;"'!N:N"), 0))</f>
        <v>#N/A</v>
      </c>
    </row>
    <row r="96" spans="6:24" x14ac:dyDescent="0.45">
      <c r="F96" s="20"/>
      <c r="T96" s="8">
        <f t="shared" si="7"/>
        <v>0</v>
      </c>
      <c r="V96" s="4" t="e" cm="1">
        <f t="array" aca="1" ref="V96" ca="1">INDEX(INDIRECT("'"&amp;MID(MID(CELL("filename",$A$1),FIND("]",CELL("filename",$A$1))+1,99),1,FIND("_",MID(CELL("filename",$A$1),FIND("]",CELL("filename",$A$1))+1,99))-1)&amp;"'!H:H"),
MATCH(T96, INDIRECT("'"&amp;MID(MID(CELL("filename",$A$1),FIND("]",CELL("filename",$A$1))+1,99),1,FIND("_",MID(CELL("filename",$A$1),FIND("]",CELL("filename",$A$1))+1,99))-1)&amp;"'!N:N"), 0))</f>
        <v>#N/A</v>
      </c>
      <c r="W96" t="e">
        <f t="shared" ca="1" si="8"/>
        <v>#N/A</v>
      </c>
      <c r="X96" t="e" cm="1">
        <f t="array" aca="1" ref="X96" ca="1">INDEX(INDIRECT("'"&amp;MID(MID(CELL("filename",$A$1),FIND("]",CELL("filename",$A$1))+1,99),1,FIND("_",MID(CELL("filename",$A$1),FIND("]",CELL("filename",$A$1))+1,99))-1)&amp;"'!O:O"),
MATCH(T96, INDIRECT("'"&amp;MID(MID(CELL("filename",$A$1),FIND("]",CELL("filename",$A$1))+1,99),1,FIND("_",MID(CELL("filename",$A$1),FIND("]",CELL("filename",$A$1))+1,99))-1)&amp;"'!N:N"), 0))</f>
        <v>#N/A</v>
      </c>
    </row>
    <row r="97" spans="6:24" x14ac:dyDescent="0.45">
      <c r="F97" s="20"/>
      <c r="T97" s="8">
        <f t="shared" si="7"/>
        <v>0</v>
      </c>
      <c r="V97" s="4" t="e" cm="1">
        <f t="array" aca="1" ref="V97" ca="1">INDEX(INDIRECT("'"&amp;MID(MID(CELL("filename",$A$1),FIND("]",CELL("filename",$A$1))+1,99),1,FIND("_",MID(CELL("filename",$A$1),FIND("]",CELL("filename",$A$1))+1,99))-1)&amp;"'!H:H"),
MATCH(T97, INDIRECT("'"&amp;MID(MID(CELL("filename",$A$1),FIND("]",CELL("filename",$A$1))+1,99),1,FIND("_",MID(CELL("filename",$A$1),FIND("]",CELL("filename",$A$1))+1,99))-1)&amp;"'!N:N"), 0))</f>
        <v>#N/A</v>
      </c>
      <c r="W97" t="e">
        <f t="shared" ca="1" si="8"/>
        <v>#N/A</v>
      </c>
      <c r="X97" t="e" cm="1">
        <f t="array" aca="1" ref="X97" ca="1">INDEX(INDIRECT("'"&amp;MID(MID(CELL("filename",$A$1),FIND("]",CELL("filename",$A$1))+1,99),1,FIND("_",MID(CELL("filename",$A$1),FIND("]",CELL("filename",$A$1))+1,99))-1)&amp;"'!O:O"),
MATCH(T97, INDIRECT("'"&amp;MID(MID(CELL("filename",$A$1),FIND("]",CELL("filename",$A$1))+1,99),1,FIND("_",MID(CELL("filename",$A$1),FIND("]",CELL("filename",$A$1))+1,99))-1)&amp;"'!N:N"), 0))</f>
        <v>#N/A</v>
      </c>
    </row>
    <row r="98" spans="6:24" x14ac:dyDescent="0.45">
      <c r="F98" s="20"/>
      <c r="T98" s="8">
        <f t="shared" si="7"/>
        <v>0</v>
      </c>
      <c r="V98" s="4" t="e" cm="1">
        <f t="array" aca="1" ref="V98" ca="1">INDEX(INDIRECT("'"&amp;MID(MID(CELL("filename",$A$1),FIND("]",CELL("filename",$A$1))+1,99),1,FIND("_",MID(CELL("filename",$A$1),FIND("]",CELL("filename",$A$1))+1,99))-1)&amp;"'!H:H"),
MATCH(T98, INDIRECT("'"&amp;MID(MID(CELL("filename",$A$1),FIND("]",CELL("filename",$A$1))+1,99),1,FIND("_",MID(CELL("filename",$A$1),FIND("]",CELL("filename",$A$1))+1,99))-1)&amp;"'!N:N"), 0))</f>
        <v>#N/A</v>
      </c>
      <c r="W98" t="e">
        <f t="shared" ca="1" si="8"/>
        <v>#N/A</v>
      </c>
      <c r="X98" t="e" cm="1">
        <f t="array" aca="1" ref="X98" ca="1">INDEX(INDIRECT("'"&amp;MID(MID(CELL("filename",$A$1),FIND("]",CELL("filename",$A$1))+1,99),1,FIND("_",MID(CELL("filename",$A$1),FIND("]",CELL("filename",$A$1))+1,99))-1)&amp;"'!O:O"),
MATCH(T98, INDIRECT("'"&amp;MID(MID(CELL("filename",$A$1),FIND("]",CELL("filename",$A$1))+1,99),1,FIND("_",MID(CELL("filename",$A$1),FIND("]",CELL("filename",$A$1))+1,99))-1)&amp;"'!N:N"), 0))</f>
        <v>#N/A</v>
      </c>
    </row>
    <row r="99" spans="6:24" x14ac:dyDescent="0.45">
      <c r="F99" s="20"/>
      <c r="T99" s="8">
        <f t="shared" si="7"/>
        <v>0</v>
      </c>
      <c r="V99" s="4" t="e" cm="1">
        <f t="array" aca="1" ref="V99" ca="1">INDEX(INDIRECT("'"&amp;MID(MID(CELL("filename",$A$1),FIND("]",CELL("filename",$A$1))+1,99),1,FIND("_",MID(CELL("filename",$A$1),FIND("]",CELL("filename",$A$1))+1,99))-1)&amp;"'!H:H"),
MATCH(T99, INDIRECT("'"&amp;MID(MID(CELL("filename",$A$1),FIND("]",CELL("filename",$A$1))+1,99),1,FIND("_",MID(CELL("filename",$A$1),FIND("]",CELL("filename",$A$1))+1,99))-1)&amp;"'!N:N"), 0))</f>
        <v>#N/A</v>
      </c>
      <c r="W99" t="e">
        <f t="shared" ca="1" si="8"/>
        <v>#N/A</v>
      </c>
      <c r="X99" t="e" cm="1">
        <f t="array" aca="1" ref="X99" ca="1">INDEX(INDIRECT("'"&amp;MID(MID(CELL("filename",$A$1),FIND("]",CELL("filename",$A$1))+1,99),1,FIND("_",MID(CELL("filename",$A$1),FIND("]",CELL("filename",$A$1))+1,99))-1)&amp;"'!O:O"),
MATCH(T99, INDIRECT("'"&amp;MID(MID(CELL("filename",$A$1),FIND("]",CELL("filename",$A$1))+1,99),1,FIND("_",MID(CELL("filename",$A$1),FIND("]",CELL("filename",$A$1))+1,99))-1)&amp;"'!N:N"), 0))</f>
        <v>#N/A</v>
      </c>
    </row>
    <row r="100" spans="6:24" x14ac:dyDescent="0.45">
      <c r="F100" s="20"/>
      <c r="T100" s="8">
        <f t="shared" si="7"/>
        <v>0</v>
      </c>
      <c r="V100" s="4" t="e" cm="1">
        <f t="array" aca="1" ref="V100" ca="1">INDEX(INDIRECT("'"&amp;MID(MID(CELL("filename",$A$1),FIND("]",CELL("filename",$A$1))+1,99),1,FIND("_",MID(CELL("filename",$A$1),FIND("]",CELL("filename",$A$1))+1,99))-1)&amp;"'!H:H"),
MATCH(T100, INDIRECT("'"&amp;MID(MID(CELL("filename",$A$1),FIND("]",CELL("filename",$A$1))+1,99),1,FIND("_",MID(CELL("filename",$A$1),FIND("]",CELL("filename",$A$1))+1,99))-1)&amp;"'!N:N"), 0))</f>
        <v>#N/A</v>
      </c>
      <c r="W100" t="e">
        <f t="shared" ca="1" si="8"/>
        <v>#N/A</v>
      </c>
      <c r="X100" t="e" cm="1">
        <f t="array" aca="1" ref="X100" ca="1">INDEX(INDIRECT("'"&amp;MID(MID(CELL("filename",$A$1),FIND("]",CELL("filename",$A$1))+1,99),1,FIND("_",MID(CELL("filename",$A$1),FIND("]",CELL("filename",$A$1))+1,99))-1)&amp;"'!O:O"),
MATCH(T100, INDIRECT("'"&amp;MID(MID(CELL("filename",$A$1),FIND("]",CELL("filename",$A$1))+1,99),1,FIND("_",MID(CELL("filename",$A$1),FIND("]",CELL("filename",$A$1))+1,99))-1)&amp;"'!N:N"), 0))</f>
        <v>#N/A</v>
      </c>
    </row>
    <row r="101" spans="6:24" x14ac:dyDescent="0.45">
      <c r="F101" s="20"/>
      <c r="T101" s="8">
        <f t="shared" si="7"/>
        <v>0</v>
      </c>
      <c r="V101" s="4" t="e" cm="1">
        <f t="array" aca="1" ref="V101" ca="1">INDEX(INDIRECT("'"&amp;MID(MID(CELL("filename",$A$1),FIND("]",CELL("filename",$A$1))+1,99),1,FIND("_",MID(CELL("filename",$A$1),FIND("]",CELL("filename",$A$1))+1,99))-1)&amp;"'!H:H"),
MATCH(T101, INDIRECT("'"&amp;MID(MID(CELL("filename",$A$1),FIND("]",CELL("filename",$A$1))+1,99),1,FIND("_",MID(CELL("filename",$A$1),FIND("]",CELL("filename",$A$1))+1,99))-1)&amp;"'!N:N"), 0))</f>
        <v>#N/A</v>
      </c>
      <c r="W101" t="e">
        <f t="shared" ca="1" si="8"/>
        <v>#N/A</v>
      </c>
      <c r="X101" t="e" cm="1">
        <f t="array" aca="1" ref="X101" ca="1">INDEX(INDIRECT("'"&amp;MID(MID(CELL("filename",$A$1),FIND("]",CELL("filename",$A$1))+1,99),1,FIND("_",MID(CELL("filename",$A$1),FIND("]",CELL("filename",$A$1))+1,99))-1)&amp;"'!O:O"),
MATCH(T101, INDIRECT("'"&amp;MID(MID(CELL("filename",$A$1),FIND("]",CELL("filename",$A$1))+1,99),1,FIND("_",MID(CELL("filename",$A$1),FIND("]",CELL("filename",$A$1))+1,99))-1)&amp;"'!N:N"), 0))</f>
        <v>#N/A</v>
      </c>
    </row>
    <row r="102" spans="6:24" x14ac:dyDescent="0.45">
      <c r="F102" s="20"/>
      <c r="V102" s="4"/>
    </row>
    <row r="103" spans="6:24" x14ac:dyDescent="0.45">
      <c r="F103" s="20"/>
      <c r="V103" s="4"/>
    </row>
    <row r="104" spans="6:24" x14ac:dyDescent="0.45">
      <c r="F104" s="20"/>
      <c r="V104" s="4"/>
    </row>
    <row r="105" spans="6:24" x14ac:dyDescent="0.45">
      <c r="F105" s="20"/>
      <c r="V105" s="4"/>
    </row>
    <row r="106" spans="6:24" x14ac:dyDescent="0.45">
      <c r="F106" s="20"/>
      <c r="V106" s="4"/>
    </row>
    <row r="107" spans="6:24" x14ac:dyDescent="0.45">
      <c r="F107" s="20"/>
      <c r="V107" s="4"/>
    </row>
    <row r="108" spans="6:24" x14ac:dyDescent="0.45">
      <c r="F108" s="20"/>
      <c r="V108" s="4"/>
    </row>
    <row r="109" spans="6:24" x14ac:dyDescent="0.45">
      <c r="F109" s="20"/>
      <c r="V109" s="4"/>
    </row>
    <row r="110" spans="6:24" x14ac:dyDescent="0.45">
      <c r="F110" s="20"/>
      <c r="V110" s="4"/>
    </row>
    <row r="111" spans="6:24" x14ac:dyDescent="0.45">
      <c r="F111" s="20"/>
      <c r="V111" s="4"/>
    </row>
    <row r="112" spans="6:24" x14ac:dyDescent="0.45">
      <c r="F112" s="20"/>
      <c r="V112" s="4"/>
    </row>
    <row r="113" spans="6:22" x14ac:dyDescent="0.45">
      <c r="F113" s="20"/>
      <c r="V113" s="4"/>
    </row>
    <row r="114" spans="6:22" x14ac:dyDescent="0.45">
      <c r="F114" s="20"/>
      <c r="V114" s="4"/>
    </row>
    <row r="115" spans="6:22" x14ac:dyDescent="0.45">
      <c r="F115" s="20"/>
      <c r="V115" s="4"/>
    </row>
    <row r="116" spans="6:22" x14ac:dyDescent="0.45">
      <c r="F116" s="20"/>
      <c r="V116" s="4"/>
    </row>
    <row r="117" spans="6:22" x14ac:dyDescent="0.45">
      <c r="F117" s="20"/>
      <c r="V117" s="4"/>
    </row>
    <row r="118" spans="6:22" x14ac:dyDescent="0.45">
      <c r="F118" s="20"/>
      <c r="V118" s="4"/>
    </row>
    <row r="119" spans="6:22" x14ac:dyDescent="0.45">
      <c r="F119" s="20"/>
      <c r="V119" s="4"/>
    </row>
    <row r="120" spans="6:22" x14ac:dyDescent="0.45">
      <c r="F120" s="20"/>
      <c r="V120" s="4"/>
    </row>
    <row r="121" spans="6:22" x14ac:dyDescent="0.45">
      <c r="F121" s="20"/>
      <c r="V121" s="4"/>
    </row>
    <row r="122" spans="6:22" x14ac:dyDescent="0.45">
      <c r="F122" s="20"/>
      <c r="V122" s="4"/>
    </row>
    <row r="123" spans="6:22" x14ac:dyDescent="0.45">
      <c r="F123" s="20"/>
      <c r="V123" s="4"/>
    </row>
    <row r="124" spans="6:22" x14ac:dyDescent="0.45">
      <c r="F124" s="20"/>
      <c r="V124" s="4"/>
    </row>
    <row r="125" spans="6:22" x14ac:dyDescent="0.45">
      <c r="F125" s="20"/>
      <c r="V125" s="4"/>
    </row>
    <row r="126" spans="6:22" x14ac:dyDescent="0.45">
      <c r="F126" s="20"/>
      <c r="V126" s="4"/>
    </row>
    <row r="127" spans="6:22" x14ac:dyDescent="0.45">
      <c r="F127" s="20"/>
      <c r="V127" s="4"/>
    </row>
    <row r="128" spans="6:22" x14ac:dyDescent="0.45">
      <c r="F128" s="20"/>
      <c r="V128" s="4"/>
    </row>
    <row r="129" spans="6:22" x14ac:dyDescent="0.45">
      <c r="F129" s="20"/>
      <c r="V129" s="4"/>
    </row>
    <row r="130" spans="6:22" x14ac:dyDescent="0.45">
      <c r="F130" s="20"/>
      <c r="V130" s="4"/>
    </row>
    <row r="131" spans="6:22" x14ac:dyDescent="0.45">
      <c r="F131" s="20"/>
      <c r="V131" s="4"/>
    </row>
    <row r="132" spans="6:22" x14ac:dyDescent="0.45">
      <c r="F132" s="20"/>
      <c r="V132" s="4"/>
    </row>
    <row r="133" spans="6:22" x14ac:dyDescent="0.45">
      <c r="F133" s="20"/>
      <c r="V133" s="4"/>
    </row>
    <row r="134" spans="6:22" x14ac:dyDescent="0.45">
      <c r="F134" s="20"/>
      <c r="V134" s="4"/>
    </row>
    <row r="135" spans="6:22" x14ac:dyDescent="0.45">
      <c r="F135" s="20"/>
      <c r="V135" s="4"/>
    </row>
    <row r="136" spans="6:22" x14ac:dyDescent="0.45">
      <c r="F136" s="20"/>
      <c r="V136" s="4"/>
    </row>
    <row r="137" spans="6:22" x14ac:dyDescent="0.45">
      <c r="F137" s="20"/>
      <c r="L137" s="20"/>
      <c r="M137" s="20"/>
      <c r="V137" s="4"/>
    </row>
    <row r="138" spans="6:22" x14ac:dyDescent="0.45">
      <c r="F138" s="20"/>
      <c r="L138" s="20"/>
      <c r="M138" s="20"/>
      <c r="V138" s="4"/>
    </row>
    <row r="139" spans="6:22" x14ac:dyDescent="0.45">
      <c r="F139" s="20"/>
      <c r="L139" s="20"/>
      <c r="M139" s="20"/>
      <c r="V139" s="4"/>
    </row>
    <row r="140" spans="6:22" x14ac:dyDescent="0.45">
      <c r="F140" s="20"/>
      <c r="V140" s="4"/>
    </row>
    <row r="141" spans="6:22" x14ac:dyDescent="0.45">
      <c r="F141" s="20"/>
      <c r="V141" s="4"/>
    </row>
    <row r="142" spans="6:22" x14ac:dyDescent="0.45">
      <c r="F142" s="20"/>
      <c r="V142" s="4"/>
    </row>
    <row r="143" spans="6:22" x14ac:dyDescent="0.45">
      <c r="F143" s="20"/>
      <c r="V143" s="4"/>
    </row>
    <row r="144" spans="6:22" x14ac:dyDescent="0.45">
      <c r="F144" s="20"/>
      <c r="V144" s="4"/>
    </row>
    <row r="145" spans="6:22" x14ac:dyDescent="0.45">
      <c r="F145" s="20"/>
      <c r="V145" s="4"/>
    </row>
    <row r="146" spans="6:22" x14ac:dyDescent="0.45">
      <c r="F146" s="20"/>
      <c r="V146" s="4"/>
    </row>
    <row r="147" spans="6:22" x14ac:dyDescent="0.45">
      <c r="F147" s="20"/>
      <c r="V147" s="4"/>
    </row>
    <row r="148" spans="6:22" x14ac:dyDescent="0.45">
      <c r="F148" s="20"/>
      <c r="V148" s="4"/>
    </row>
    <row r="149" spans="6:22" x14ac:dyDescent="0.45">
      <c r="F149" s="20"/>
      <c r="V149" s="4"/>
    </row>
    <row r="150" spans="6:22" x14ac:dyDescent="0.45">
      <c r="F150" s="20"/>
      <c r="V150" s="4"/>
    </row>
    <row r="151" spans="6:22" x14ac:dyDescent="0.45">
      <c r="F151" s="20"/>
      <c r="V151" s="4"/>
    </row>
    <row r="152" spans="6:22" x14ac:dyDescent="0.45">
      <c r="F152" s="20"/>
      <c r="V152" s="4"/>
    </row>
    <row r="153" spans="6:22" x14ac:dyDescent="0.45">
      <c r="F153" s="20"/>
      <c r="V153" s="4"/>
    </row>
    <row r="154" spans="6:22" x14ac:dyDescent="0.45">
      <c r="F154" s="20"/>
      <c r="V154" s="4"/>
    </row>
    <row r="155" spans="6:22" x14ac:dyDescent="0.45">
      <c r="F155" s="20"/>
      <c r="V155" s="4"/>
    </row>
    <row r="156" spans="6:22" x14ac:dyDescent="0.45">
      <c r="F156" s="20"/>
      <c r="V156" s="4"/>
    </row>
    <row r="157" spans="6:22" x14ac:dyDescent="0.45">
      <c r="F157" s="20"/>
      <c r="V157" s="4"/>
    </row>
    <row r="158" spans="6:22" x14ac:dyDescent="0.45">
      <c r="F158" s="20"/>
      <c r="V158" s="4"/>
    </row>
    <row r="159" spans="6:22" x14ac:dyDescent="0.45">
      <c r="F159" s="20"/>
      <c r="V159" s="4"/>
    </row>
    <row r="160" spans="6:22" x14ac:dyDescent="0.45">
      <c r="F160" s="20"/>
      <c r="V160" s="4"/>
    </row>
    <row r="161" spans="6:22" x14ac:dyDescent="0.45">
      <c r="F161" s="20"/>
      <c r="V161" s="4"/>
    </row>
    <row r="162" spans="6:22" x14ac:dyDescent="0.45">
      <c r="F162" s="20"/>
      <c r="V162" s="4"/>
    </row>
    <row r="163" spans="6:22" x14ac:dyDescent="0.45">
      <c r="F163" s="20"/>
      <c r="V163" s="4"/>
    </row>
    <row r="164" spans="6:22" x14ac:dyDescent="0.45">
      <c r="F164" s="20"/>
      <c r="V164" s="4"/>
    </row>
    <row r="165" spans="6:22" x14ac:dyDescent="0.45">
      <c r="F165" s="20"/>
      <c r="V165" s="4"/>
    </row>
    <row r="166" spans="6:22" x14ac:dyDescent="0.45">
      <c r="F166" s="20"/>
      <c r="V166" s="4"/>
    </row>
    <row r="167" spans="6:22" x14ac:dyDescent="0.45">
      <c r="F167" s="20"/>
      <c r="V167" s="4"/>
    </row>
    <row r="168" spans="6:22" x14ac:dyDescent="0.45">
      <c r="F168" s="20"/>
      <c r="V168" s="4"/>
    </row>
    <row r="169" spans="6:22" x14ac:dyDescent="0.45">
      <c r="F169" s="20"/>
      <c r="V169" s="4"/>
    </row>
    <row r="170" spans="6:22" x14ac:dyDescent="0.45">
      <c r="F170" s="20"/>
      <c r="V170" s="4"/>
    </row>
    <row r="171" spans="6:22" x14ac:dyDescent="0.45">
      <c r="F171" s="20"/>
      <c r="L171" s="20"/>
      <c r="M171" s="20"/>
      <c r="V171" s="4"/>
    </row>
    <row r="172" spans="6:22" x14ac:dyDescent="0.45">
      <c r="F172" s="20"/>
      <c r="V172" s="4"/>
    </row>
    <row r="173" spans="6:22" x14ac:dyDescent="0.45">
      <c r="F173" s="20"/>
      <c r="V173" s="4"/>
    </row>
    <row r="174" spans="6:22" x14ac:dyDescent="0.45">
      <c r="F174" s="20"/>
      <c r="V174" s="4"/>
    </row>
    <row r="175" spans="6:22" x14ac:dyDescent="0.45">
      <c r="F175" s="20"/>
      <c r="V175" s="4"/>
    </row>
    <row r="176" spans="6:22" x14ac:dyDescent="0.45">
      <c r="F176" s="20"/>
      <c r="V176" s="4"/>
    </row>
    <row r="177" spans="6:22" x14ac:dyDescent="0.45">
      <c r="F177" s="20"/>
      <c r="V177" s="4"/>
    </row>
    <row r="178" spans="6:22" x14ac:dyDescent="0.45">
      <c r="F178" s="20"/>
      <c r="L178" s="20"/>
      <c r="M178" s="20"/>
      <c r="V178" s="4"/>
    </row>
    <row r="179" spans="6:22" x14ac:dyDescent="0.45">
      <c r="F179" s="20"/>
      <c r="L179" s="20"/>
      <c r="M179" s="20"/>
      <c r="V179" s="4"/>
    </row>
    <row r="180" spans="6:22" x14ac:dyDescent="0.45">
      <c r="F180" s="20"/>
      <c r="L180" s="20"/>
      <c r="M180" s="20"/>
      <c r="V180" s="4"/>
    </row>
    <row r="181" spans="6:22" x14ac:dyDescent="0.45">
      <c r="F181" s="20"/>
      <c r="L181" s="20"/>
      <c r="M181" s="20"/>
      <c r="V181" s="4"/>
    </row>
    <row r="182" spans="6:22" x14ac:dyDescent="0.45">
      <c r="F182" s="20"/>
      <c r="V182" s="4"/>
    </row>
    <row r="183" spans="6:22" x14ac:dyDescent="0.45">
      <c r="F183" s="20"/>
      <c r="V183" s="4"/>
    </row>
    <row r="184" spans="6:22" x14ac:dyDescent="0.45">
      <c r="F184" s="20"/>
      <c r="V184" s="4"/>
    </row>
    <row r="185" spans="6:22" x14ac:dyDescent="0.45">
      <c r="F185" s="20"/>
      <c r="V185" s="4"/>
    </row>
    <row r="186" spans="6:22" x14ac:dyDescent="0.45">
      <c r="F186" s="20"/>
      <c r="V186" s="4"/>
    </row>
    <row r="187" spans="6:22" x14ac:dyDescent="0.45">
      <c r="F187" s="20"/>
      <c r="V187" s="4"/>
    </row>
    <row r="188" spans="6:22" x14ac:dyDescent="0.45">
      <c r="F188" s="20"/>
      <c r="V188" s="4"/>
    </row>
    <row r="189" spans="6:22" x14ac:dyDescent="0.45">
      <c r="F189" s="20"/>
      <c r="V189" s="4"/>
    </row>
    <row r="190" spans="6:22" x14ac:dyDescent="0.45">
      <c r="F190" s="20"/>
      <c r="V190" s="4"/>
    </row>
    <row r="191" spans="6:22" x14ac:dyDescent="0.45">
      <c r="F191" s="20"/>
      <c r="V191" s="4"/>
    </row>
    <row r="192" spans="6:22" x14ac:dyDescent="0.45">
      <c r="F192" s="20"/>
      <c r="V192" s="4"/>
    </row>
    <row r="193" spans="6:22" x14ac:dyDescent="0.45">
      <c r="F193" s="20"/>
      <c r="V193" s="4"/>
    </row>
    <row r="194" spans="6:22" x14ac:dyDescent="0.45">
      <c r="F194" s="20"/>
      <c r="V194" s="4"/>
    </row>
    <row r="195" spans="6:22" x14ac:dyDescent="0.45">
      <c r="F195" s="20"/>
      <c r="V195" s="4"/>
    </row>
    <row r="196" spans="6:22" x14ac:dyDescent="0.45">
      <c r="F196" s="20"/>
      <c r="V196" s="4"/>
    </row>
    <row r="197" spans="6:22" x14ac:dyDescent="0.45">
      <c r="F197" s="20"/>
      <c r="V197" s="4"/>
    </row>
    <row r="198" spans="6:22" x14ac:dyDescent="0.45">
      <c r="F198" s="20"/>
      <c r="V198" s="4"/>
    </row>
    <row r="199" spans="6:22" x14ac:dyDescent="0.45">
      <c r="F199" s="20"/>
      <c r="V199" s="4"/>
    </row>
    <row r="200" spans="6:22" x14ac:dyDescent="0.45">
      <c r="F200" s="20"/>
      <c r="V200" s="4"/>
    </row>
    <row r="201" spans="6:22" x14ac:dyDescent="0.45">
      <c r="F201" s="20"/>
      <c r="V201" s="4"/>
    </row>
    <row r="202" spans="6:22" x14ac:dyDescent="0.45">
      <c r="F202" s="20"/>
      <c r="V202" s="4"/>
    </row>
    <row r="203" spans="6:22" x14ac:dyDescent="0.45">
      <c r="F203" s="20"/>
      <c r="V203" s="4"/>
    </row>
  </sheetData>
  <autoFilter ref="A1:X1" xr:uid="{EAC79690-A323-42E4-9123-467BCBF77D98}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BF9B-DBF2-4D13-9F4A-64FF8E72E6FD}">
  <dimension ref="A1:BH210"/>
  <sheetViews>
    <sheetView zoomScale="70" zoomScaleNormal="70" workbookViewId="0">
      <selection activeCell="H9" sqref="H9"/>
    </sheetView>
  </sheetViews>
  <sheetFormatPr defaultColWidth="7.09765625" defaultRowHeight="18" x14ac:dyDescent="0.45"/>
  <cols>
    <col min="1" max="1" width="4.19921875" customWidth="1"/>
    <col min="2" max="2" width="0" hidden="1" customWidth="1"/>
    <col min="3" max="3" width="10.5" customWidth="1"/>
    <col min="4" max="5" width="10.5" hidden="1" customWidth="1"/>
    <col min="6" max="6" width="10.5" style="10" hidden="1" customWidth="1"/>
    <col min="7" max="7" width="12.3984375" style="4" customWidth="1"/>
    <col min="8" max="9" width="11.796875" style="4" customWidth="1"/>
    <col min="10" max="13" width="0" hidden="1" customWidth="1"/>
    <col min="14" max="14" width="7.09765625" style="9"/>
    <col min="15" max="15" width="10.796875" style="8" customWidth="1"/>
    <col min="16" max="16" width="19" customWidth="1"/>
    <col min="17" max="17" width="33.796875" customWidth="1"/>
    <col min="18" max="55" width="0" hidden="1" customWidth="1"/>
    <col min="57" max="57" width="11.796875" style="4" customWidth="1"/>
    <col min="58" max="60" width="12" customWidth="1"/>
  </cols>
  <sheetData>
    <row r="1" spans="1:60" x14ac:dyDescent="0.45">
      <c r="BE1"/>
      <c r="BF1" t="s">
        <v>109</v>
      </c>
      <c r="BG1" t="s">
        <v>148</v>
      </c>
      <c r="BH1" t="s">
        <v>110</v>
      </c>
    </row>
    <row r="2" spans="1:60" x14ac:dyDescent="0.45">
      <c r="BE2" s="11"/>
      <c r="BF2" s="12">
        <f>SUM(BF3:BF7)</f>
        <v>400000</v>
      </c>
      <c r="BG2" s="12">
        <f ca="1">SUM(BG3:BG7)</f>
        <v>257427</v>
      </c>
      <c r="BH2" s="12">
        <f ca="1">SUM(BH3:BH7)</f>
        <v>142573</v>
      </c>
    </row>
    <row r="3" spans="1:60" x14ac:dyDescent="0.45">
      <c r="BE3" t="s">
        <v>111</v>
      </c>
      <c r="BF3" s="55">
        <v>350000</v>
      </c>
      <c r="BG3" s="8">
        <f ca="1">SUMIF(N$11:N$1000,BE3,O$11:O$1000)</f>
        <v>0</v>
      </c>
      <c r="BH3" s="57">
        <f ca="1">BF3-BG3-BG4</f>
        <v>241305</v>
      </c>
    </row>
    <row r="4" spans="1:60" x14ac:dyDescent="0.45">
      <c r="BE4" t="s">
        <v>112</v>
      </c>
      <c r="BF4" s="56"/>
      <c r="BG4" s="8">
        <f ca="1">SUMIF(N$11:N$1000,BE4,O$11:O$1000)</f>
        <v>108695</v>
      </c>
      <c r="BH4" s="58"/>
    </row>
    <row r="5" spans="1:60" x14ac:dyDescent="0.45">
      <c r="BE5" t="s">
        <v>113</v>
      </c>
      <c r="BF5" s="53">
        <v>0</v>
      </c>
      <c r="BG5" s="8">
        <f ca="1">SUMIF(N$11:N$1000,BE5,O$11:O$1000)</f>
        <v>104900</v>
      </c>
      <c r="BH5" s="8">
        <f ca="1">BF5-BG5</f>
        <v>-104900</v>
      </c>
    </row>
    <row r="6" spans="1:60" x14ac:dyDescent="0.45">
      <c r="BE6" t="s">
        <v>264</v>
      </c>
      <c r="BF6" s="53">
        <v>0</v>
      </c>
      <c r="BG6" s="8">
        <f ca="1">SUMIF(N$11:N$1000,BE6,O$11:O$1000)</f>
        <v>43832</v>
      </c>
      <c r="BH6" s="8">
        <f ca="1">BF6-BG6</f>
        <v>-43832</v>
      </c>
    </row>
    <row r="7" spans="1:60" x14ac:dyDescent="0.45">
      <c r="BE7" s="13" t="s">
        <v>114</v>
      </c>
      <c r="BF7" s="54">
        <v>50000</v>
      </c>
      <c r="BG7" s="14">
        <f ca="1">SUMIF(N$11:N$1000,BE7,O$11:O$1000)</f>
        <v>0</v>
      </c>
      <c r="BH7" s="14">
        <f ca="1">BF7-BG7</f>
        <v>50000</v>
      </c>
    </row>
    <row r="8" spans="1:60" x14ac:dyDescent="0.45">
      <c r="N8" s="8"/>
      <c r="P8" s="8"/>
    </row>
    <row r="9" spans="1:60" x14ac:dyDescent="0.45">
      <c r="N9" s="8"/>
      <c r="P9" s="8"/>
      <c r="BE9" s="4" t="s">
        <v>105</v>
      </c>
    </row>
    <row r="10" spans="1:60" x14ac:dyDescent="0.45">
      <c r="A10" s="15" t="s">
        <v>50</v>
      </c>
      <c r="B10" s="11" t="s">
        <v>57</v>
      </c>
      <c r="C10" s="16" t="s">
        <v>59</v>
      </c>
      <c r="D10" s="16" t="s">
        <v>48</v>
      </c>
      <c r="E10" s="16" t="s">
        <v>293</v>
      </c>
      <c r="F10" s="16" t="s">
        <v>142</v>
      </c>
      <c r="G10" s="36" t="s">
        <v>58</v>
      </c>
      <c r="H10" s="36" t="s">
        <v>66</v>
      </c>
      <c r="I10" s="36" t="s">
        <v>65</v>
      </c>
      <c r="J10" s="11" t="s">
        <v>43</v>
      </c>
      <c r="K10" s="17" t="s">
        <v>92</v>
      </c>
      <c r="L10" s="17" t="s">
        <v>91</v>
      </c>
      <c r="M10" s="11" t="s">
        <v>45</v>
      </c>
      <c r="N10" s="17" t="s">
        <v>106</v>
      </c>
      <c r="O10" s="12" t="s">
        <v>108</v>
      </c>
      <c r="P10" s="11" t="s">
        <v>41</v>
      </c>
      <c r="Q10" s="11" t="s">
        <v>40</v>
      </c>
      <c r="R10" s="11" t="s">
        <v>39</v>
      </c>
      <c r="S10" s="11" t="s">
        <v>38</v>
      </c>
      <c r="T10" s="11" t="s">
        <v>37</v>
      </c>
      <c r="U10" s="11" t="s">
        <v>36</v>
      </c>
      <c r="V10" s="11" t="s">
        <v>35</v>
      </c>
      <c r="W10" s="11" t="s">
        <v>34</v>
      </c>
      <c r="X10" s="11" t="s">
        <v>33</v>
      </c>
      <c r="Y10" s="11" t="s">
        <v>32</v>
      </c>
      <c r="Z10" s="11" t="s">
        <v>31</v>
      </c>
      <c r="AA10" s="11" t="s">
        <v>30</v>
      </c>
      <c r="AB10" s="11" t="s">
        <v>29</v>
      </c>
      <c r="AC10" s="11" t="s">
        <v>28</v>
      </c>
      <c r="AD10" s="11" t="s">
        <v>27</v>
      </c>
      <c r="AE10" s="11" t="s">
        <v>26</v>
      </c>
      <c r="AF10" s="11" t="s">
        <v>25</v>
      </c>
      <c r="AG10" s="11" t="s">
        <v>24</v>
      </c>
      <c r="AH10" s="11" t="s">
        <v>23</v>
      </c>
      <c r="AI10" s="11" t="s">
        <v>22</v>
      </c>
      <c r="AJ10" s="11" t="s">
        <v>21</v>
      </c>
      <c r="AK10" s="11" t="s">
        <v>20</v>
      </c>
      <c r="AL10" s="11" t="s">
        <v>19</v>
      </c>
      <c r="AM10" s="11" t="s">
        <v>18</v>
      </c>
      <c r="AN10" s="11" t="s">
        <v>17</v>
      </c>
      <c r="AO10" s="11" t="s">
        <v>16</v>
      </c>
      <c r="AP10" s="11" t="s">
        <v>15</v>
      </c>
      <c r="AQ10" s="11" t="s">
        <v>14</v>
      </c>
      <c r="AR10" s="11" t="s">
        <v>13</v>
      </c>
      <c r="AS10" s="11" t="s">
        <v>12</v>
      </c>
      <c r="AT10" s="11" t="s">
        <v>11</v>
      </c>
      <c r="AU10" s="11" t="s">
        <v>10</v>
      </c>
      <c r="AV10" s="11" t="s">
        <v>9</v>
      </c>
      <c r="AW10" s="11" t="s">
        <v>8</v>
      </c>
      <c r="AX10" s="11" t="s">
        <v>7</v>
      </c>
      <c r="AY10" s="11" t="s">
        <v>6</v>
      </c>
      <c r="AZ10" s="11" t="s">
        <v>5</v>
      </c>
      <c r="BA10" s="11" t="s">
        <v>4</v>
      </c>
      <c r="BB10" s="11" t="s">
        <v>3</v>
      </c>
      <c r="BC10" s="11" t="s">
        <v>2</v>
      </c>
      <c r="BE10" s="22" t="s">
        <v>139</v>
      </c>
      <c r="BF10" s="23" t="s">
        <v>134</v>
      </c>
      <c r="BG10" s="23" t="s">
        <v>140</v>
      </c>
    </row>
    <row r="11" spans="1:60" x14ac:dyDescent="0.45">
      <c r="A11" cm="1">
        <f t="array" aca="1" ref="A11:BC14" ca="1">_xlfn._xlws.FILTER(DB!A1:BC781,DB!B1:B781=MID(CELL("filename",$A$1),FIND("]",CELL("filename",$A$1))+1,99))</f>
        <v>0</v>
      </c>
      <c r="B11" t="str">
        <f ca="1"/>
        <v>基盤S</v>
      </c>
      <c r="C11" t="str">
        <f ca="1"/>
        <v>スイッチサイエンス</v>
      </c>
      <c r="D11" t="str">
        <f ca="1"/>
        <v>立替払</v>
      </c>
      <c r="E11">
        <f ca="1"/>
        <v>0</v>
      </c>
      <c r="F11" s="10" t="str">
        <f ca="1"/>
        <v>v</v>
      </c>
      <c r="G11" s="4">
        <f ca="1"/>
        <v>44987</v>
      </c>
      <c r="H11" s="4">
        <f ca="1"/>
        <v>44987</v>
      </c>
      <c r="I11" s="4">
        <f ca="1"/>
        <v>44988</v>
      </c>
      <c r="J11">
        <f ca="1"/>
        <v>0</v>
      </c>
      <c r="K11">
        <f ca="1"/>
        <v>0</v>
      </c>
      <c r="L11">
        <f ca="1"/>
        <v>0</v>
      </c>
      <c r="M11" t="str">
        <f ca="1"/>
        <v>CS 豊浦研究室</v>
      </c>
      <c r="N11" s="9" t="str">
        <f ca="1"/>
        <v>消耗品</v>
      </c>
      <c r="O11" s="8">
        <f ca="1"/>
        <v>48895</v>
      </c>
      <c r="P11" t="str">
        <f ca="1"/>
        <v>M5Stack</v>
      </c>
      <c r="Q11" t="str">
        <f ca="1"/>
        <v xml:space="preserve">M5Stack FIRE IoT開発キット（PSRAM） V2.6 </v>
      </c>
      <c r="R11">
        <f ca="1"/>
        <v>6985</v>
      </c>
      <c r="S11">
        <f ca="1"/>
        <v>7</v>
      </c>
      <c r="T11">
        <f ca="1"/>
        <v>0</v>
      </c>
      <c r="U11">
        <f ca="1"/>
        <v>0</v>
      </c>
      <c r="V11">
        <f ca="1"/>
        <v>0</v>
      </c>
      <c r="W11">
        <f ca="1"/>
        <v>0</v>
      </c>
      <c r="X11">
        <f ca="1"/>
        <v>0</v>
      </c>
      <c r="Y11">
        <f ca="1"/>
        <v>0</v>
      </c>
      <c r="Z11">
        <f ca="1"/>
        <v>0</v>
      </c>
      <c r="AA11">
        <f ca="1"/>
        <v>0</v>
      </c>
      <c r="AB11">
        <f ca="1"/>
        <v>0</v>
      </c>
      <c r="AC11">
        <f ca="1"/>
        <v>0</v>
      </c>
      <c r="AD11">
        <f ca="1"/>
        <v>0</v>
      </c>
      <c r="AE11">
        <f ca="1"/>
        <v>0</v>
      </c>
      <c r="AF11">
        <f ca="1"/>
        <v>0</v>
      </c>
      <c r="AG11">
        <f ca="1"/>
        <v>0</v>
      </c>
      <c r="AH11">
        <f ca="1"/>
        <v>0</v>
      </c>
      <c r="AI11">
        <f ca="1"/>
        <v>0</v>
      </c>
      <c r="AJ11">
        <f ca="1"/>
        <v>0</v>
      </c>
      <c r="AK11">
        <f ca="1"/>
        <v>0</v>
      </c>
      <c r="AL11">
        <f ca="1"/>
        <v>0</v>
      </c>
      <c r="AM11">
        <f ca="1"/>
        <v>0</v>
      </c>
      <c r="AN11">
        <f ca="1"/>
        <v>0</v>
      </c>
      <c r="AO11">
        <f ca="1"/>
        <v>0</v>
      </c>
      <c r="AP11">
        <f ca="1"/>
        <v>0</v>
      </c>
      <c r="AQ11">
        <f ca="1"/>
        <v>0</v>
      </c>
      <c r="AR11">
        <f ca="1"/>
        <v>0</v>
      </c>
      <c r="AS11">
        <f ca="1"/>
        <v>0</v>
      </c>
      <c r="AT11">
        <f ca="1"/>
        <v>0</v>
      </c>
      <c r="AU11">
        <f ca="1"/>
        <v>0</v>
      </c>
      <c r="AV11">
        <f ca="1"/>
        <v>0</v>
      </c>
      <c r="AW11">
        <f ca="1"/>
        <v>0</v>
      </c>
      <c r="AX11">
        <f ca="1"/>
        <v>0</v>
      </c>
      <c r="AY11">
        <f ca="1"/>
        <v>0</v>
      </c>
      <c r="AZ11">
        <f ca="1"/>
        <v>0</v>
      </c>
      <c r="BA11">
        <f ca="1"/>
        <v>0</v>
      </c>
      <c r="BB11">
        <f ca="1"/>
        <v>0</v>
      </c>
      <c r="BC11">
        <f ca="1"/>
        <v>0</v>
      </c>
      <c r="BE11" s="4" cm="1">
        <f t="array" aca="1" ref="BE11" ca="1">INDEX(INDIRECT("'"&amp;MID(CELL("filename",$A$1),FIND("]",CELL("filename",$A$1))+1,99)&amp;"_IPK'!F:F"), MATCH(O11,INDIRECT("'"&amp;MID(CELL("filename",$A$1),FIND("]",CELL("filename",$A$1))+1,99)&amp;"_IPK'!T:T"),0))</f>
        <v>44994</v>
      </c>
      <c r="BF11">
        <f ca="1">I11-BE11</f>
        <v>-6</v>
      </c>
      <c r="BG11" t="str" cm="1">
        <f t="array" aca="1" ref="BG11" ca="1">INDEX(INDIRECT("'"&amp;MID(CELL("filename",$A$1),FIND("]",CELL("filename",$A$1))+1,99)&amp;"_IPK'!J:J"), MATCH(O11,INDIRECT("'"&amp;MID(CELL("filename",$A$1),FIND("]",CELL("filename",$A$1))+1,99)&amp;"_IPK'!T:T"),0))</f>
        <v>立替払（M5Stack FIRE IoT開発キット　M5STACK-K007-V26）</v>
      </c>
    </row>
    <row r="12" spans="1:60" x14ac:dyDescent="0.45">
      <c r="A12">
        <f ca="1"/>
        <v>0</v>
      </c>
      <c r="B12" t="str">
        <f ca="1"/>
        <v>基盤S</v>
      </c>
      <c r="C12" t="str">
        <f ca="1"/>
        <v>Amazon</v>
      </c>
      <c r="D12" t="str">
        <f ca="1"/>
        <v>法人カード</v>
      </c>
      <c r="E12">
        <f ca="1"/>
        <v>0</v>
      </c>
      <c r="F12" s="10" t="str">
        <f ca="1"/>
        <v>-</v>
      </c>
      <c r="G12" s="4">
        <f ca="1"/>
        <v>44977</v>
      </c>
      <c r="H12" s="4">
        <f ca="1"/>
        <v>44983</v>
      </c>
      <c r="I12" s="4">
        <f ca="1"/>
        <v>44984</v>
      </c>
      <c r="J12">
        <f ca="1"/>
        <v>0</v>
      </c>
      <c r="K12">
        <f ca="1"/>
        <v>0</v>
      </c>
      <c r="L12" t="str">
        <f ca="1"/>
        <v>301NGQ00000</v>
      </c>
      <c r="M12" t="str">
        <f ca="1"/>
        <v>CS 豊浦研究室</v>
      </c>
      <c r="N12" s="9" t="str">
        <f ca="1"/>
        <v>消耗品</v>
      </c>
      <c r="O12" s="8">
        <f ca="1"/>
        <v>59800</v>
      </c>
      <c r="P12" t="str">
        <f ca="1"/>
        <v>液晶テレビ</v>
      </c>
      <c r="Q12" t="str">
        <f ca="1"/>
        <v>LG 50UQ8000PJC IPSパネル Alexa 搭載 2022 年モデル 黒</v>
      </c>
      <c r="R12">
        <f ca="1"/>
        <v>59800</v>
      </c>
      <c r="S12">
        <f ca="1"/>
        <v>1</v>
      </c>
      <c r="T12">
        <f ca="1"/>
        <v>0</v>
      </c>
      <c r="U12">
        <f ca="1"/>
        <v>0</v>
      </c>
      <c r="V12">
        <f ca="1"/>
        <v>0</v>
      </c>
      <c r="W12">
        <f ca="1"/>
        <v>0</v>
      </c>
      <c r="X12">
        <f ca="1"/>
        <v>0</v>
      </c>
      <c r="Y12">
        <f ca="1"/>
        <v>0</v>
      </c>
      <c r="Z12">
        <f ca="1"/>
        <v>0</v>
      </c>
      <c r="AA12">
        <f ca="1"/>
        <v>0</v>
      </c>
      <c r="AB12">
        <f ca="1"/>
        <v>0</v>
      </c>
      <c r="AC12">
        <f ca="1"/>
        <v>0</v>
      </c>
      <c r="AD12">
        <f ca="1"/>
        <v>0</v>
      </c>
      <c r="AE12">
        <f ca="1"/>
        <v>0</v>
      </c>
      <c r="AF12">
        <f ca="1"/>
        <v>0</v>
      </c>
      <c r="AG12">
        <f ca="1"/>
        <v>0</v>
      </c>
      <c r="AH12">
        <f ca="1"/>
        <v>0</v>
      </c>
      <c r="AI12">
        <f ca="1"/>
        <v>0</v>
      </c>
      <c r="AJ12">
        <f ca="1"/>
        <v>0</v>
      </c>
      <c r="AK12">
        <f ca="1"/>
        <v>0</v>
      </c>
      <c r="AL12">
        <f ca="1"/>
        <v>0</v>
      </c>
      <c r="AM12">
        <f ca="1"/>
        <v>0</v>
      </c>
      <c r="AN12">
        <f ca="1"/>
        <v>0</v>
      </c>
      <c r="AO12">
        <f ca="1"/>
        <v>0</v>
      </c>
      <c r="AP12">
        <f ca="1"/>
        <v>0</v>
      </c>
      <c r="AQ12">
        <f ca="1"/>
        <v>0</v>
      </c>
      <c r="AR12">
        <f ca="1"/>
        <v>0</v>
      </c>
      <c r="AS12">
        <f ca="1"/>
        <v>0</v>
      </c>
      <c r="AT12">
        <f ca="1"/>
        <v>0</v>
      </c>
      <c r="AU12">
        <f ca="1"/>
        <v>0</v>
      </c>
      <c r="AV12">
        <f ca="1"/>
        <v>0</v>
      </c>
      <c r="AW12">
        <f ca="1"/>
        <v>0</v>
      </c>
      <c r="AX12">
        <f ca="1"/>
        <v>0</v>
      </c>
      <c r="AY12">
        <f ca="1"/>
        <v>0</v>
      </c>
      <c r="AZ12">
        <f ca="1"/>
        <v>0</v>
      </c>
      <c r="BA12">
        <f ca="1"/>
        <v>0</v>
      </c>
      <c r="BB12">
        <f ca="1"/>
        <v>0</v>
      </c>
      <c r="BC12">
        <f ca="1"/>
        <v>0</v>
      </c>
      <c r="BE12" s="4" cm="1">
        <f t="array" aca="1" ref="BE12" ca="1">INDEX(INDIRECT("'"&amp;MID(CELL("filename",$A$1),FIND("]",CELL("filename",$A$1))+1,99)&amp;"_IPK'!F:F"), MATCH(O12,INDIRECT("'"&amp;MID(CELL("filename",$A$1),FIND("]",CELL("filename",$A$1))+1,99)&amp;"_IPK'!T:T"),0))</f>
        <v>44977</v>
      </c>
      <c r="BF12">
        <f t="shared" ref="BF12:BF75" ca="1" si="0">I12-BE12</f>
        <v>7</v>
      </c>
      <c r="BG12" t="str" cm="1">
        <f t="array" aca="1" ref="BG12" ca="1">INDEX(INDIRECT("'"&amp;MID(CELL("filename",$A$1),FIND("]",CELL("filename",$A$1))+1,99)&amp;"_IPK'!J:J"), MATCH(O12,INDIRECT("'"&amp;MID(CELL("filename",$A$1),FIND("]",CELL("filename",$A$1))+1,99)&amp;"_IPK'!T:T"),0))</f>
        <v>立替払（液晶テレビ　LG　50UQ8000PJC）</v>
      </c>
    </row>
    <row r="13" spans="1:60" x14ac:dyDescent="0.45">
      <c r="A13" t="str">
        <f ca="1"/>
        <v>旅費</v>
      </c>
      <c r="B13" t="str">
        <f ca="1"/>
        <v>基盤S</v>
      </c>
      <c r="C13" t="str">
        <f ca="1"/>
        <v>豊浦</v>
      </c>
      <c r="D13" t="str">
        <f ca="1"/>
        <v>-</v>
      </c>
      <c r="E13">
        <f ca="1"/>
        <v>0</v>
      </c>
      <c r="F13" s="10" t="str">
        <f ca="1"/>
        <v>-</v>
      </c>
      <c r="G13" s="4">
        <f ca="1"/>
        <v>44967</v>
      </c>
      <c r="H13" s="4" t="str">
        <f ca="1"/>
        <v>-</v>
      </c>
      <c r="I13" s="4">
        <f ca="1"/>
        <v>44990</v>
      </c>
      <c r="J13">
        <f ca="1"/>
        <v>0</v>
      </c>
      <c r="K13">
        <f ca="1"/>
        <v>0</v>
      </c>
      <c r="L13">
        <f ca="1"/>
        <v>0</v>
      </c>
      <c r="M13" t="str">
        <f ca="1"/>
        <v>CS 豊浦研究室</v>
      </c>
      <c r="N13" s="9" t="str">
        <f ca="1"/>
        <v>旅費</v>
      </c>
      <c r="O13" s="8">
        <f ca="1"/>
        <v>104900</v>
      </c>
      <c r="P13" t="str">
        <f ca="1"/>
        <v>IPSJ 九州大学伊都キャンパス</v>
      </c>
      <c r="Q13" t="str">
        <f ca="1"/>
        <v>電車 往路</v>
      </c>
      <c r="R13">
        <f ca="1"/>
        <v>4190</v>
      </c>
      <c r="S13">
        <f ca="1"/>
        <v>1</v>
      </c>
      <c r="T13" t="str">
        <f ca="1"/>
        <v>IPSJ 九州大学伊都キャンパス</v>
      </c>
      <c r="U13" t="str">
        <f ca="1"/>
        <v>航空券 往路</v>
      </c>
      <c r="V13">
        <f ca="1"/>
        <v>21480</v>
      </c>
      <c r="W13">
        <f ca="1"/>
        <v>1</v>
      </c>
      <c r="X13" t="str">
        <f ca="1"/>
        <v>IPSJ 九州大学伊都キャンパス</v>
      </c>
      <c r="Y13" t="str">
        <f ca="1"/>
        <v>電車 復路</v>
      </c>
      <c r="Z13">
        <f ca="1"/>
        <v>29530</v>
      </c>
      <c r="AA13">
        <f ca="1"/>
        <v>1</v>
      </c>
      <c r="AB13" t="str">
        <f ca="1"/>
        <v>IPSJ 九州大学伊都キャンパス</v>
      </c>
      <c r="AC13" t="str">
        <f ca="1"/>
        <v>宿泊費 博多2泊・京都1泊</v>
      </c>
      <c r="AD13">
        <f ca="1"/>
        <v>13100</v>
      </c>
      <c r="AE13">
        <f ca="1"/>
        <v>3</v>
      </c>
      <c r="AF13" t="str">
        <f ca="1"/>
        <v>IPSJ 九州大学伊都キャンパス</v>
      </c>
      <c r="AG13" t="str">
        <f ca="1"/>
        <v>日当 4日</v>
      </c>
      <c r="AH13">
        <f ca="1"/>
        <v>2600</v>
      </c>
      <c r="AI13">
        <f ca="1"/>
        <v>4</v>
      </c>
      <c r="AJ13">
        <f ca="1"/>
        <v>0</v>
      </c>
      <c r="AK13">
        <f ca="1"/>
        <v>0</v>
      </c>
      <c r="AL13">
        <f ca="1"/>
        <v>0</v>
      </c>
      <c r="AM13">
        <f ca="1"/>
        <v>0</v>
      </c>
      <c r="AN13">
        <f ca="1"/>
        <v>0</v>
      </c>
      <c r="AO13">
        <f ca="1"/>
        <v>0</v>
      </c>
      <c r="AP13">
        <f ca="1"/>
        <v>0</v>
      </c>
      <c r="AQ13">
        <f ca="1"/>
        <v>0</v>
      </c>
      <c r="AR13">
        <f ca="1"/>
        <v>0</v>
      </c>
      <c r="AS13">
        <f ca="1"/>
        <v>0</v>
      </c>
      <c r="AT13">
        <f ca="1"/>
        <v>0</v>
      </c>
      <c r="AU13">
        <f ca="1"/>
        <v>0</v>
      </c>
      <c r="AV13">
        <f ca="1"/>
        <v>0</v>
      </c>
      <c r="AW13">
        <f ca="1"/>
        <v>0</v>
      </c>
      <c r="AX13">
        <f ca="1"/>
        <v>0</v>
      </c>
      <c r="AY13">
        <f ca="1"/>
        <v>0</v>
      </c>
      <c r="AZ13">
        <f ca="1"/>
        <v>0</v>
      </c>
      <c r="BA13">
        <f ca="1"/>
        <v>0</v>
      </c>
      <c r="BB13">
        <f ca="1"/>
        <v>0</v>
      </c>
      <c r="BC13">
        <f ca="1"/>
        <v>0</v>
      </c>
      <c r="BE13" s="4" t="e" cm="1">
        <f t="array" aca="1" ref="BE13" ca="1">INDEX(INDIRECT("'"&amp;MID(CELL("filename",$A$1),FIND("]",CELL("filename",$A$1))+1,99)&amp;"_IPK'!F:F"), MATCH(O13,INDIRECT("'"&amp;MID(CELL("filename",$A$1),FIND("]",CELL("filename",$A$1))+1,99)&amp;"_IPK'!T:T"),0))</f>
        <v>#N/A</v>
      </c>
      <c r="BF13" t="e">
        <f t="shared" ca="1" si="0"/>
        <v>#N/A</v>
      </c>
      <c r="BG13" t="e" cm="1">
        <f t="array" aca="1" ref="BG13" ca="1">INDEX(INDIRECT("'"&amp;MID(CELL("filename",$A$1),FIND("]",CELL("filename",$A$1))+1,99)&amp;"_IPK'!J:J"), MATCH(O13,INDIRECT("'"&amp;MID(CELL("filename",$A$1),FIND("]",CELL("filename",$A$1))+1,99)&amp;"_IPK'!T:T"),0))</f>
        <v>#N/A</v>
      </c>
    </row>
    <row r="14" spans="1:60" x14ac:dyDescent="0.45">
      <c r="A14" t="str">
        <f ca="1"/>
        <v>謝金</v>
      </c>
      <c r="B14" t="str">
        <f ca="1"/>
        <v>基盤S</v>
      </c>
      <c r="C14" t="str">
        <f ca="1"/>
        <v>椎名</v>
      </c>
      <c r="D14" t="str">
        <f ca="1"/>
        <v>-</v>
      </c>
      <c r="E14">
        <f ca="1"/>
        <v>0</v>
      </c>
      <c r="F14" s="10" t="str">
        <f ca="1"/>
        <v>-</v>
      </c>
      <c r="G14" s="4">
        <f ca="1"/>
        <v>44938</v>
      </c>
      <c r="H14" s="4" t="str">
        <f ca="1"/>
        <v>-</v>
      </c>
      <c r="I14" s="4">
        <f ca="1"/>
        <v>44985</v>
      </c>
      <c r="J14">
        <f ca="1"/>
        <v>0</v>
      </c>
      <c r="K14">
        <f ca="1"/>
        <v>0</v>
      </c>
      <c r="L14">
        <f ca="1"/>
        <v>0</v>
      </c>
      <c r="M14" t="str">
        <f ca="1"/>
        <v>CS 豊浦研究室</v>
      </c>
      <c r="N14" s="9" t="str">
        <f ca="1"/>
        <v>謝金</v>
      </c>
      <c r="O14" s="8">
        <f ca="1"/>
        <v>43832</v>
      </c>
      <c r="P14" t="str">
        <f ca="1"/>
        <v>謝金</v>
      </c>
      <c r="Q14" t="str">
        <f ca="1"/>
        <v>2月</v>
      </c>
      <c r="R14">
        <f ca="1"/>
        <v>43832</v>
      </c>
      <c r="S14">
        <f ca="1"/>
        <v>1</v>
      </c>
      <c r="T14">
        <f ca="1"/>
        <v>0</v>
      </c>
      <c r="U14">
        <f ca="1"/>
        <v>0</v>
      </c>
      <c r="V14">
        <f ca="1"/>
        <v>0</v>
      </c>
      <c r="W14">
        <f ca="1"/>
        <v>0</v>
      </c>
      <c r="X14">
        <f ca="1"/>
        <v>0</v>
      </c>
      <c r="Y14">
        <f ca="1"/>
        <v>0</v>
      </c>
      <c r="Z14">
        <f ca="1"/>
        <v>0</v>
      </c>
      <c r="AA14">
        <f ca="1"/>
        <v>0</v>
      </c>
      <c r="AB14">
        <f ca="1"/>
        <v>0</v>
      </c>
      <c r="AC14">
        <f ca="1"/>
        <v>0</v>
      </c>
      <c r="AD14">
        <f ca="1"/>
        <v>0</v>
      </c>
      <c r="AE14">
        <f ca="1"/>
        <v>0</v>
      </c>
      <c r="AF14">
        <f ca="1"/>
        <v>0</v>
      </c>
      <c r="AG14">
        <f ca="1"/>
        <v>0</v>
      </c>
      <c r="AH14">
        <f ca="1"/>
        <v>0</v>
      </c>
      <c r="AI14">
        <f ca="1"/>
        <v>0</v>
      </c>
      <c r="AJ14">
        <f ca="1"/>
        <v>0</v>
      </c>
      <c r="AK14">
        <f ca="1"/>
        <v>0</v>
      </c>
      <c r="AL14">
        <f ca="1"/>
        <v>0</v>
      </c>
      <c r="AM14">
        <f ca="1"/>
        <v>0</v>
      </c>
      <c r="AN14">
        <f ca="1"/>
        <v>0</v>
      </c>
      <c r="AO14">
        <f ca="1"/>
        <v>0</v>
      </c>
      <c r="AP14">
        <f ca="1"/>
        <v>0</v>
      </c>
      <c r="AQ14">
        <f ca="1"/>
        <v>0</v>
      </c>
      <c r="AR14">
        <f ca="1"/>
        <v>0</v>
      </c>
      <c r="AS14">
        <f ca="1"/>
        <v>0</v>
      </c>
      <c r="AT14">
        <f ca="1"/>
        <v>0</v>
      </c>
      <c r="AU14">
        <f ca="1"/>
        <v>0</v>
      </c>
      <c r="AV14">
        <f ca="1"/>
        <v>0</v>
      </c>
      <c r="AW14">
        <f ca="1"/>
        <v>0</v>
      </c>
      <c r="AX14">
        <f ca="1"/>
        <v>0</v>
      </c>
      <c r="AY14">
        <f ca="1"/>
        <v>0</v>
      </c>
      <c r="AZ14">
        <f ca="1"/>
        <v>0</v>
      </c>
      <c r="BA14">
        <f ca="1"/>
        <v>0</v>
      </c>
      <c r="BB14">
        <f ca="1"/>
        <v>0</v>
      </c>
      <c r="BC14">
        <f ca="1"/>
        <v>0</v>
      </c>
      <c r="BE14" s="4" t="e" cm="1">
        <f t="array" aca="1" ref="BE14" ca="1">INDEX(INDIRECT("'"&amp;MID(CELL("filename",$A$1),FIND("]",CELL("filename",$A$1))+1,99)&amp;"_IPK'!F:F"), MATCH(O14,INDIRECT("'"&amp;MID(CELL("filename",$A$1),FIND("]",CELL("filename",$A$1))+1,99)&amp;"_IPK'!T:T"),0))</f>
        <v>#N/A</v>
      </c>
      <c r="BF14" t="e">
        <f t="shared" ca="1" si="0"/>
        <v>#N/A</v>
      </c>
      <c r="BG14" t="e" cm="1">
        <f t="array" aca="1" ref="BG14" ca="1">INDEX(INDIRECT("'"&amp;MID(CELL("filename",$A$1),FIND("]",CELL("filename",$A$1))+1,99)&amp;"_IPK'!J:J"), MATCH(O14,INDIRECT("'"&amp;MID(CELL("filename",$A$1),FIND("]",CELL("filename",$A$1))+1,99)&amp;"_IPK'!T:T"),0))</f>
        <v>#N/A</v>
      </c>
    </row>
    <row r="15" spans="1:60" x14ac:dyDescent="0.45">
      <c r="BE15" s="4" cm="1">
        <f t="array" aca="1" ref="BE15" ca="1">INDEX(INDIRECT("'"&amp;MID(CELL("filename",$A$1),FIND("]",CELL("filename",$A$1))+1,99)&amp;"_IPK'!F:F"), MATCH(O15,INDIRECT("'"&amp;MID(CELL("filename",$A$1),FIND("]",CELL("filename",$A$1))+1,99)&amp;"_IPK'!T:T"),0))</f>
        <v>0</v>
      </c>
      <c r="BF15">
        <f t="shared" ca="1" si="0"/>
        <v>0</v>
      </c>
      <c r="BG15" cm="1">
        <f t="array" aca="1" ref="BG15" ca="1">INDEX(INDIRECT("'"&amp;MID(CELL("filename",$A$1),FIND("]",CELL("filename",$A$1))+1,99)&amp;"_IPK'!J:J"), MATCH(O15,INDIRECT("'"&amp;MID(CELL("filename",$A$1),FIND("]",CELL("filename",$A$1))+1,99)&amp;"_IPK'!T:T"),0))</f>
        <v>0</v>
      </c>
    </row>
    <row r="16" spans="1:60" x14ac:dyDescent="0.45">
      <c r="BE16" s="4" cm="1">
        <f t="array" aca="1" ref="BE16" ca="1">INDEX(INDIRECT("'"&amp;MID(CELL("filename",$A$1),FIND("]",CELL("filename",$A$1))+1,99)&amp;"_IPK'!F:F"), MATCH(O16,INDIRECT("'"&amp;MID(CELL("filename",$A$1),FIND("]",CELL("filename",$A$1))+1,99)&amp;"_IPK'!T:T"),0))</f>
        <v>0</v>
      </c>
      <c r="BF16">
        <f t="shared" ca="1" si="0"/>
        <v>0</v>
      </c>
      <c r="BG16" cm="1">
        <f t="array" aca="1" ref="BG16" ca="1">INDEX(INDIRECT("'"&amp;MID(CELL("filename",$A$1),FIND("]",CELL("filename",$A$1))+1,99)&amp;"_IPK'!J:J"), MATCH(O16,INDIRECT("'"&amp;MID(CELL("filename",$A$1),FIND("]",CELL("filename",$A$1))+1,99)&amp;"_IPK'!T:T"),0))</f>
        <v>0</v>
      </c>
    </row>
    <row r="17" spans="57:59" x14ac:dyDescent="0.45">
      <c r="BE17" s="4" cm="1">
        <f t="array" aca="1" ref="BE17" ca="1">INDEX(INDIRECT("'"&amp;MID(CELL("filename",$A$1),FIND("]",CELL("filename",$A$1))+1,99)&amp;"_IPK'!F:F"), MATCH(O17,INDIRECT("'"&amp;MID(CELL("filename",$A$1),FIND("]",CELL("filename",$A$1))+1,99)&amp;"_IPK'!T:T"),0))</f>
        <v>0</v>
      </c>
      <c r="BF17">
        <f t="shared" ca="1" si="0"/>
        <v>0</v>
      </c>
      <c r="BG17" cm="1">
        <f t="array" aca="1" ref="BG17" ca="1">INDEX(INDIRECT("'"&amp;MID(CELL("filename",$A$1),FIND("]",CELL("filename",$A$1))+1,99)&amp;"_IPK'!J:J"), MATCH(O17,INDIRECT("'"&amp;MID(CELL("filename",$A$1),FIND("]",CELL("filename",$A$1))+1,99)&amp;"_IPK'!T:T"),0))</f>
        <v>0</v>
      </c>
    </row>
    <row r="18" spans="57:59" x14ac:dyDescent="0.45">
      <c r="BE18" s="4" cm="1">
        <f t="array" aca="1" ref="BE18" ca="1">INDEX(INDIRECT("'"&amp;MID(CELL("filename",$A$1),FIND("]",CELL("filename",$A$1))+1,99)&amp;"_IPK'!F:F"), MATCH(O18,INDIRECT("'"&amp;MID(CELL("filename",$A$1),FIND("]",CELL("filename",$A$1))+1,99)&amp;"_IPK'!T:T"),0))</f>
        <v>0</v>
      </c>
      <c r="BF18">
        <f t="shared" ca="1" si="0"/>
        <v>0</v>
      </c>
      <c r="BG18" cm="1">
        <f t="array" aca="1" ref="BG18" ca="1">INDEX(INDIRECT("'"&amp;MID(CELL("filename",$A$1),FIND("]",CELL("filename",$A$1))+1,99)&amp;"_IPK'!J:J"), MATCH(O18,INDIRECT("'"&amp;MID(CELL("filename",$A$1),FIND("]",CELL("filename",$A$1))+1,99)&amp;"_IPK'!T:T"),0))</f>
        <v>0</v>
      </c>
    </row>
    <row r="19" spans="57:59" x14ac:dyDescent="0.45">
      <c r="BE19" s="4" cm="1">
        <f t="array" aca="1" ref="BE19" ca="1">INDEX(INDIRECT("'"&amp;MID(CELL("filename",$A$1),FIND("]",CELL("filename",$A$1))+1,99)&amp;"_IPK'!F:F"), MATCH(O19,INDIRECT("'"&amp;MID(CELL("filename",$A$1),FIND("]",CELL("filename",$A$1))+1,99)&amp;"_IPK'!T:T"),0))</f>
        <v>0</v>
      </c>
      <c r="BF19">
        <f t="shared" ca="1" si="0"/>
        <v>0</v>
      </c>
      <c r="BG19" cm="1">
        <f t="array" aca="1" ref="BG19" ca="1">INDEX(INDIRECT("'"&amp;MID(CELL("filename",$A$1),FIND("]",CELL("filename",$A$1))+1,99)&amp;"_IPK'!J:J"), MATCH(O19,INDIRECT("'"&amp;MID(CELL("filename",$A$1),FIND("]",CELL("filename",$A$1))+1,99)&amp;"_IPK'!T:T"),0))</f>
        <v>0</v>
      </c>
    </row>
    <row r="20" spans="57:59" x14ac:dyDescent="0.45">
      <c r="BE20" s="4" cm="1">
        <f t="array" aca="1" ref="BE20" ca="1">INDEX(INDIRECT("'"&amp;MID(CELL("filename",$A$1),FIND("]",CELL("filename",$A$1))+1,99)&amp;"_IPK'!F:F"), MATCH(O20,INDIRECT("'"&amp;MID(CELL("filename",$A$1),FIND("]",CELL("filename",$A$1))+1,99)&amp;"_IPK'!T:T"),0))</f>
        <v>0</v>
      </c>
      <c r="BF20">
        <f t="shared" ca="1" si="0"/>
        <v>0</v>
      </c>
      <c r="BG20" cm="1">
        <f t="array" aca="1" ref="BG20" ca="1">INDEX(INDIRECT("'"&amp;MID(CELL("filename",$A$1),FIND("]",CELL("filename",$A$1))+1,99)&amp;"_IPK'!J:J"), MATCH(O20,INDIRECT("'"&amp;MID(CELL("filename",$A$1),FIND("]",CELL("filename",$A$1))+1,99)&amp;"_IPK'!T:T"),0))</f>
        <v>0</v>
      </c>
    </row>
    <row r="21" spans="57:59" x14ac:dyDescent="0.45">
      <c r="BE21" s="4" cm="1">
        <f t="array" aca="1" ref="BE21" ca="1">INDEX(INDIRECT("'"&amp;MID(CELL("filename",$A$1),FIND("]",CELL("filename",$A$1))+1,99)&amp;"_IPK'!F:F"), MATCH(O21,INDIRECT("'"&amp;MID(CELL("filename",$A$1),FIND("]",CELL("filename",$A$1))+1,99)&amp;"_IPK'!T:T"),0))</f>
        <v>0</v>
      </c>
      <c r="BF21">
        <f t="shared" ca="1" si="0"/>
        <v>0</v>
      </c>
      <c r="BG21" cm="1">
        <f t="array" aca="1" ref="BG21" ca="1">INDEX(INDIRECT("'"&amp;MID(CELL("filename",$A$1),FIND("]",CELL("filename",$A$1))+1,99)&amp;"_IPK'!J:J"), MATCH(O21,INDIRECT("'"&amp;MID(CELL("filename",$A$1),FIND("]",CELL("filename",$A$1))+1,99)&amp;"_IPK'!T:T"),0))</f>
        <v>0</v>
      </c>
    </row>
    <row r="22" spans="57:59" x14ac:dyDescent="0.45">
      <c r="BE22" s="4" cm="1">
        <f t="array" aca="1" ref="BE22" ca="1">INDEX(INDIRECT("'"&amp;MID(CELL("filename",$A$1),FIND("]",CELL("filename",$A$1))+1,99)&amp;"_IPK'!F:F"), MATCH(O22,INDIRECT("'"&amp;MID(CELL("filename",$A$1),FIND("]",CELL("filename",$A$1))+1,99)&amp;"_IPK'!T:T"),0))</f>
        <v>0</v>
      </c>
      <c r="BF22">
        <f t="shared" ca="1" si="0"/>
        <v>0</v>
      </c>
      <c r="BG22" cm="1">
        <f t="array" aca="1" ref="BG22" ca="1">INDEX(INDIRECT("'"&amp;MID(CELL("filename",$A$1),FIND("]",CELL("filename",$A$1))+1,99)&amp;"_IPK'!J:J"), MATCH(O22,INDIRECT("'"&amp;MID(CELL("filename",$A$1),FIND("]",CELL("filename",$A$1))+1,99)&amp;"_IPK'!T:T"),0))</f>
        <v>0</v>
      </c>
    </row>
    <row r="23" spans="57:59" x14ac:dyDescent="0.45">
      <c r="BE23" s="4" cm="1">
        <f t="array" aca="1" ref="BE23" ca="1">INDEX(INDIRECT("'"&amp;MID(CELL("filename",$A$1),FIND("]",CELL("filename",$A$1))+1,99)&amp;"_IPK'!F:F"), MATCH(O23,INDIRECT("'"&amp;MID(CELL("filename",$A$1),FIND("]",CELL("filename",$A$1))+1,99)&amp;"_IPK'!T:T"),0))</f>
        <v>0</v>
      </c>
      <c r="BF23">
        <f t="shared" ca="1" si="0"/>
        <v>0</v>
      </c>
      <c r="BG23" cm="1">
        <f t="array" aca="1" ref="BG23" ca="1">INDEX(INDIRECT("'"&amp;MID(CELL("filename",$A$1),FIND("]",CELL("filename",$A$1))+1,99)&amp;"_IPK'!J:J"), MATCH(O23,INDIRECT("'"&amp;MID(CELL("filename",$A$1),FIND("]",CELL("filename",$A$1))+1,99)&amp;"_IPK'!T:T"),0))</f>
        <v>0</v>
      </c>
    </row>
    <row r="24" spans="57:59" x14ac:dyDescent="0.45">
      <c r="BE24" s="4" cm="1">
        <f t="array" aca="1" ref="BE24" ca="1">INDEX(INDIRECT("'"&amp;MID(CELL("filename",$A$1),FIND("]",CELL("filename",$A$1))+1,99)&amp;"_IPK'!F:F"), MATCH(O24,INDIRECT("'"&amp;MID(CELL("filename",$A$1),FIND("]",CELL("filename",$A$1))+1,99)&amp;"_IPK'!T:T"),0))</f>
        <v>0</v>
      </c>
      <c r="BF24">
        <f t="shared" ca="1" si="0"/>
        <v>0</v>
      </c>
      <c r="BG24" cm="1">
        <f t="array" aca="1" ref="BG24" ca="1">INDEX(INDIRECT("'"&amp;MID(CELL("filename",$A$1),FIND("]",CELL("filename",$A$1))+1,99)&amp;"_IPK'!J:J"), MATCH(O24,INDIRECT("'"&amp;MID(CELL("filename",$A$1),FIND("]",CELL("filename",$A$1))+1,99)&amp;"_IPK'!T:T"),0))</f>
        <v>0</v>
      </c>
    </row>
    <row r="25" spans="57:59" x14ac:dyDescent="0.45">
      <c r="BE25" s="4" cm="1">
        <f t="array" aca="1" ref="BE25" ca="1">INDEX(INDIRECT("'"&amp;MID(CELL("filename",$A$1),FIND("]",CELL("filename",$A$1))+1,99)&amp;"_IPK'!F:F"), MATCH(O25,INDIRECT("'"&amp;MID(CELL("filename",$A$1),FIND("]",CELL("filename",$A$1))+1,99)&amp;"_IPK'!T:T"),0))</f>
        <v>0</v>
      </c>
      <c r="BF25">
        <f t="shared" ca="1" si="0"/>
        <v>0</v>
      </c>
      <c r="BG25" cm="1">
        <f t="array" aca="1" ref="BG25" ca="1">INDEX(INDIRECT("'"&amp;MID(CELL("filename",$A$1),FIND("]",CELL("filename",$A$1))+1,99)&amp;"_IPK'!J:J"), MATCH(O25,INDIRECT("'"&amp;MID(CELL("filename",$A$1),FIND("]",CELL("filename",$A$1))+1,99)&amp;"_IPK'!T:T"),0))</f>
        <v>0</v>
      </c>
    </row>
    <row r="26" spans="57:59" x14ac:dyDescent="0.45">
      <c r="BE26" s="4" cm="1">
        <f t="array" aca="1" ref="BE26" ca="1">INDEX(INDIRECT("'"&amp;MID(CELL("filename",$A$1),FIND("]",CELL("filename",$A$1))+1,99)&amp;"_IPK'!F:F"), MATCH(O26,INDIRECT("'"&amp;MID(CELL("filename",$A$1),FIND("]",CELL("filename",$A$1))+1,99)&amp;"_IPK'!T:T"),0))</f>
        <v>0</v>
      </c>
      <c r="BF26">
        <f t="shared" ca="1" si="0"/>
        <v>0</v>
      </c>
      <c r="BG26" cm="1">
        <f t="array" aca="1" ref="BG26" ca="1">INDEX(INDIRECT("'"&amp;MID(CELL("filename",$A$1),FIND("]",CELL("filename",$A$1))+1,99)&amp;"_IPK'!J:J"), MATCH(O26,INDIRECT("'"&amp;MID(CELL("filename",$A$1),FIND("]",CELL("filename",$A$1))+1,99)&amp;"_IPK'!T:T"),0))</f>
        <v>0</v>
      </c>
    </row>
    <row r="27" spans="57:59" x14ac:dyDescent="0.45">
      <c r="BE27" s="4" cm="1">
        <f t="array" aca="1" ref="BE27" ca="1">INDEX(INDIRECT("'"&amp;MID(CELL("filename",$A$1),FIND("]",CELL("filename",$A$1))+1,99)&amp;"_IPK'!F:F"), MATCH(O27,INDIRECT("'"&amp;MID(CELL("filename",$A$1),FIND("]",CELL("filename",$A$1))+1,99)&amp;"_IPK'!T:T"),0))</f>
        <v>0</v>
      </c>
      <c r="BF27">
        <f t="shared" ca="1" si="0"/>
        <v>0</v>
      </c>
      <c r="BG27" cm="1">
        <f t="array" aca="1" ref="BG27" ca="1">INDEX(INDIRECT("'"&amp;MID(CELL("filename",$A$1),FIND("]",CELL("filename",$A$1))+1,99)&amp;"_IPK'!J:J"), MATCH(O27,INDIRECT("'"&amp;MID(CELL("filename",$A$1),FIND("]",CELL("filename",$A$1))+1,99)&amp;"_IPK'!T:T"),0))</f>
        <v>0</v>
      </c>
    </row>
    <row r="28" spans="57:59" x14ac:dyDescent="0.45">
      <c r="BE28" s="4" cm="1">
        <f t="array" aca="1" ref="BE28" ca="1">INDEX(INDIRECT("'"&amp;MID(CELL("filename",$A$1),FIND("]",CELL("filename",$A$1))+1,99)&amp;"_IPK'!F:F"), MATCH(O28,INDIRECT("'"&amp;MID(CELL("filename",$A$1),FIND("]",CELL("filename",$A$1))+1,99)&amp;"_IPK'!T:T"),0))</f>
        <v>0</v>
      </c>
      <c r="BF28">
        <f t="shared" ca="1" si="0"/>
        <v>0</v>
      </c>
      <c r="BG28" cm="1">
        <f t="array" aca="1" ref="BG28" ca="1">INDEX(INDIRECT("'"&amp;MID(CELL("filename",$A$1),FIND("]",CELL("filename",$A$1))+1,99)&amp;"_IPK'!J:J"), MATCH(O28,INDIRECT("'"&amp;MID(CELL("filename",$A$1),FIND("]",CELL("filename",$A$1))+1,99)&amp;"_IPK'!T:T"),0))</f>
        <v>0</v>
      </c>
    </row>
    <row r="29" spans="57:59" x14ac:dyDescent="0.45">
      <c r="BE29" s="4" cm="1">
        <f t="array" aca="1" ref="BE29" ca="1">INDEX(INDIRECT("'"&amp;MID(CELL("filename",$A$1),FIND("]",CELL("filename",$A$1))+1,99)&amp;"_IPK'!F:F"), MATCH(O29,INDIRECT("'"&amp;MID(CELL("filename",$A$1),FIND("]",CELL("filename",$A$1))+1,99)&amp;"_IPK'!T:T"),0))</f>
        <v>0</v>
      </c>
      <c r="BF29">
        <f t="shared" ca="1" si="0"/>
        <v>0</v>
      </c>
      <c r="BG29" cm="1">
        <f t="array" aca="1" ref="BG29" ca="1">INDEX(INDIRECT("'"&amp;MID(CELL("filename",$A$1),FIND("]",CELL("filename",$A$1))+1,99)&amp;"_IPK'!J:J"), MATCH(O29,INDIRECT("'"&amp;MID(CELL("filename",$A$1),FIND("]",CELL("filename",$A$1))+1,99)&amp;"_IPK'!T:T"),0))</f>
        <v>0</v>
      </c>
    </row>
    <row r="30" spans="57:59" x14ac:dyDescent="0.45">
      <c r="BE30" s="4" cm="1">
        <f t="array" aca="1" ref="BE30" ca="1">INDEX(INDIRECT("'"&amp;MID(CELL("filename",$A$1),FIND("]",CELL("filename",$A$1))+1,99)&amp;"_IPK'!F:F"), MATCH(O30,INDIRECT("'"&amp;MID(CELL("filename",$A$1),FIND("]",CELL("filename",$A$1))+1,99)&amp;"_IPK'!T:T"),0))</f>
        <v>0</v>
      </c>
      <c r="BF30">
        <f t="shared" ca="1" si="0"/>
        <v>0</v>
      </c>
      <c r="BG30" cm="1">
        <f t="array" aca="1" ref="BG30" ca="1">INDEX(INDIRECT("'"&amp;MID(CELL("filename",$A$1),FIND("]",CELL("filename",$A$1))+1,99)&amp;"_IPK'!J:J"), MATCH(O30,INDIRECT("'"&amp;MID(CELL("filename",$A$1),FIND("]",CELL("filename",$A$1))+1,99)&amp;"_IPK'!T:T"),0))</f>
        <v>0</v>
      </c>
    </row>
    <row r="31" spans="57:59" x14ac:dyDescent="0.45">
      <c r="BE31" s="4" cm="1">
        <f t="array" aca="1" ref="BE31" ca="1">INDEX(INDIRECT("'"&amp;MID(CELL("filename",$A$1),FIND("]",CELL("filename",$A$1))+1,99)&amp;"_IPK'!F:F"), MATCH(O31,INDIRECT("'"&amp;MID(CELL("filename",$A$1),FIND("]",CELL("filename",$A$1))+1,99)&amp;"_IPK'!T:T"),0))</f>
        <v>0</v>
      </c>
      <c r="BF31">
        <f t="shared" ca="1" si="0"/>
        <v>0</v>
      </c>
      <c r="BG31" cm="1">
        <f t="array" aca="1" ref="BG31" ca="1">INDEX(INDIRECT("'"&amp;MID(CELL("filename",$A$1),FIND("]",CELL("filename",$A$1))+1,99)&amp;"_IPK'!J:J"), MATCH(O31,INDIRECT("'"&amp;MID(CELL("filename",$A$1),FIND("]",CELL("filename",$A$1))+1,99)&amp;"_IPK'!T:T"),0))</f>
        <v>0</v>
      </c>
    </row>
    <row r="32" spans="57:59" x14ac:dyDescent="0.45">
      <c r="BE32" s="4" cm="1">
        <f t="array" aca="1" ref="BE32" ca="1">INDEX(INDIRECT("'"&amp;MID(CELL("filename",$A$1),FIND("]",CELL("filename",$A$1))+1,99)&amp;"_IPK'!F:F"), MATCH(O32,INDIRECT("'"&amp;MID(CELL("filename",$A$1),FIND("]",CELL("filename",$A$1))+1,99)&amp;"_IPK'!T:T"),0))</f>
        <v>0</v>
      </c>
      <c r="BF32">
        <f t="shared" ca="1" si="0"/>
        <v>0</v>
      </c>
      <c r="BG32" cm="1">
        <f t="array" aca="1" ref="BG32" ca="1">INDEX(INDIRECT("'"&amp;MID(CELL("filename",$A$1),FIND("]",CELL("filename",$A$1))+1,99)&amp;"_IPK'!J:J"), MATCH(O32,INDIRECT("'"&amp;MID(CELL("filename",$A$1),FIND("]",CELL("filename",$A$1))+1,99)&amp;"_IPK'!T:T"),0))</f>
        <v>0</v>
      </c>
    </row>
    <row r="33" spans="57:59" x14ac:dyDescent="0.45">
      <c r="BE33" s="4" cm="1">
        <f t="array" aca="1" ref="BE33" ca="1">INDEX(INDIRECT("'"&amp;MID(CELL("filename",$A$1),FIND("]",CELL("filename",$A$1))+1,99)&amp;"_IPK'!F:F"), MATCH(O33,INDIRECT("'"&amp;MID(CELL("filename",$A$1),FIND("]",CELL("filename",$A$1))+1,99)&amp;"_IPK'!T:T"),0))</f>
        <v>0</v>
      </c>
      <c r="BF33">
        <f t="shared" ca="1" si="0"/>
        <v>0</v>
      </c>
      <c r="BG33" cm="1">
        <f t="array" aca="1" ref="BG33" ca="1">INDEX(INDIRECT("'"&amp;MID(CELL("filename",$A$1),FIND("]",CELL("filename",$A$1))+1,99)&amp;"_IPK'!J:J"), MATCH(O33,INDIRECT("'"&amp;MID(CELL("filename",$A$1),FIND("]",CELL("filename",$A$1))+1,99)&amp;"_IPK'!T:T"),0))</f>
        <v>0</v>
      </c>
    </row>
    <row r="34" spans="57:59" x14ac:dyDescent="0.45">
      <c r="BE34" s="4" cm="1">
        <f t="array" aca="1" ref="BE34" ca="1">INDEX(INDIRECT("'"&amp;MID(CELL("filename",$A$1),FIND("]",CELL("filename",$A$1))+1,99)&amp;"_IPK'!F:F"), MATCH(O34,INDIRECT("'"&amp;MID(CELL("filename",$A$1),FIND("]",CELL("filename",$A$1))+1,99)&amp;"_IPK'!T:T"),0))</f>
        <v>0</v>
      </c>
      <c r="BF34">
        <f t="shared" ca="1" si="0"/>
        <v>0</v>
      </c>
      <c r="BG34" cm="1">
        <f t="array" aca="1" ref="BG34" ca="1">INDEX(INDIRECT("'"&amp;MID(CELL("filename",$A$1),FIND("]",CELL("filename",$A$1))+1,99)&amp;"_IPK'!J:J"), MATCH(O34,INDIRECT("'"&amp;MID(CELL("filename",$A$1),FIND("]",CELL("filename",$A$1))+1,99)&amp;"_IPK'!T:T"),0))</f>
        <v>0</v>
      </c>
    </row>
    <row r="35" spans="57:59" x14ac:dyDescent="0.45">
      <c r="BE35" s="4" cm="1">
        <f t="array" aca="1" ref="BE35" ca="1">INDEX(INDIRECT("'"&amp;MID(CELL("filename",$A$1),FIND("]",CELL("filename",$A$1))+1,99)&amp;"_IPK'!F:F"), MATCH(O35,INDIRECT("'"&amp;MID(CELL("filename",$A$1),FIND("]",CELL("filename",$A$1))+1,99)&amp;"_IPK'!T:T"),0))</f>
        <v>0</v>
      </c>
      <c r="BF35">
        <f t="shared" ca="1" si="0"/>
        <v>0</v>
      </c>
      <c r="BG35" cm="1">
        <f t="array" aca="1" ref="BG35" ca="1">INDEX(INDIRECT("'"&amp;MID(CELL("filename",$A$1),FIND("]",CELL("filename",$A$1))+1,99)&amp;"_IPK'!J:J"), MATCH(O35,INDIRECT("'"&amp;MID(CELL("filename",$A$1),FIND("]",CELL("filename",$A$1))+1,99)&amp;"_IPK'!T:T"),0))</f>
        <v>0</v>
      </c>
    </row>
    <row r="36" spans="57:59" x14ac:dyDescent="0.45">
      <c r="BE36" s="4" cm="1">
        <f t="array" aca="1" ref="BE36" ca="1">INDEX(INDIRECT("'"&amp;MID(CELL("filename",$A$1),FIND("]",CELL("filename",$A$1))+1,99)&amp;"_IPK'!F:F"), MATCH(O36,INDIRECT("'"&amp;MID(CELL("filename",$A$1),FIND("]",CELL("filename",$A$1))+1,99)&amp;"_IPK'!T:T"),0))</f>
        <v>0</v>
      </c>
      <c r="BF36">
        <f t="shared" ca="1" si="0"/>
        <v>0</v>
      </c>
      <c r="BG36" cm="1">
        <f t="array" aca="1" ref="BG36" ca="1">INDEX(INDIRECT("'"&amp;MID(CELL("filename",$A$1),FIND("]",CELL("filename",$A$1))+1,99)&amp;"_IPK'!J:J"), MATCH(O36,INDIRECT("'"&amp;MID(CELL("filename",$A$1),FIND("]",CELL("filename",$A$1))+1,99)&amp;"_IPK'!T:T"),0))</f>
        <v>0</v>
      </c>
    </row>
    <row r="37" spans="57:59" x14ac:dyDescent="0.45">
      <c r="BE37" s="4" cm="1">
        <f t="array" aca="1" ref="BE37" ca="1">INDEX(INDIRECT("'"&amp;MID(CELL("filename",$A$1),FIND("]",CELL("filename",$A$1))+1,99)&amp;"_IPK'!F:F"), MATCH(O37,INDIRECT("'"&amp;MID(CELL("filename",$A$1),FIND("]",CELL("filename",$A$1))+1,99)&amp;"_IPK'!T:T"),0))</f>
        <v>0</v>
      </c>
      <c r="BF37">
        <f t="shared" ca="1" si="0"/>
        <v>0</v>
      </c>
      <c r="BG37" cm="1">
        <f t="array" aca="1" ref="BG37" ca="1">INDEX(INDIRECT("'"&amp;MID(CELL("filename",$A$1),FIND("]",CELL("filename",$A$1))+1,99)&amp;"_IPK'!J:J"), MATCH(O37,INDIRECT("'"&amp;MID(CELL("filename",$A$1),FIND("]",CELL("filename",$A$1))+1,99)&amp;"_IPK'!T:T"),0))</f>
        <v>0</v>
      </c>
    </row>
    <row r="38" spans="57:59" x14ac:dyDescent="0.45">
      <c r="BE38" s="4" cm="1">
        <f t="array" aca="1" ref="BE38" ca="1">INDEX(INDIRECT("'"&amp;MID(CELL("filename",$A$1),FIND("]",CELL("filename",$A$1))+1,99)&amp;"_IPK'!F:F"), MATCH(O38,INDIRECT("'"&amp;MID(CELL("filename",$A$1),FIND("]",CELL("filename",$A$1))+1,99)&amp;"_IPK'!T:T"),0))</f>
        <v>0</v>
      </c>
      <c r="BF38">
        <f t="shared" ca="1" si="0"/>
        <v>0</v>
      </c>
      <c r="BG38" cm="1">
        <f t="array" aca="1" ref="BG38" ca="1">INDEX(INDIRECT("'"&amp;MID(CELL("filename",$A$1),FIND("]",CELL("filename",$A$1))+1,99)&amp;"_IPK'!J:J"), MATCH(O38,INDIRECT("'"&amp;MID(CELL("filename",$A$1),FIND("]",CELL("filename",$A$1))+1,99)&amp;"_IPK'!T:T"),0))</f>
        <v>0</v>
      </c>
    </row>
    <row r="39" spans="57:59" x14ac:dyDescent="0.45">
      <c r="BE39" s="4" cm="1">
        <f t="array" aca="1" ref="BE39" ca="1">INDEX(INDIRECT("'"&amp;MID(CELL("filename",$A$1),FIND("]",CELL("filename",$A$1))+1,99)&amp;"_IPK'!F:F"), MATCH(O39,INDIRECT("'"&amp;MID(CELL("filename",$A$1),FIND("]",CELL("filename",$A$1))+1,99)&amp;"_IPK'!T:T"),0))</f>
        <v>0</v>
      </c>
      <c r="BF39">
        <f t="shared" ca="1" si="0"/>
        <v>0</v>
      </c>
      <c r="BG39" cm="1">
        <f t="array" aca="1" ref="BG39" ca="1">INDEX(INDIRECT("'"&amp;MID(CELL("filename",$A$1),FIND("]",CELL("filename",$A$1))+1,99)&amp;"_IPK'!J:J"), MATCH(O39,INDIRECT("'"&amp;MID(CELL("filename",$A$1),FIND("]",CELL("filename",$A$1))+1,99)&amp;"_IPK'!T:T"),0))</f>
        <v>0</v>
      </c>
    </row>
    <row r="40" spans="57:59" x14ac:dyDescent="0.45">
      <c r="BE40" s="4" cm="1">
        <f t="array" aca="1" ref="BE40" ca="1">INDEX(INDIRECT("'"&amp;MID(CELL("filename",$A$1),FIND("]",CELL("filename",$A$1))+1,99)&amp;"_IPK'!F:F"), MATCH(O40,INDIRECT("'"&amp;MID(CELL("filename",$A$1),FIND("]",CELL("filename",$A$1))+1,99)&amp;"_IPK'!T:T"),0))</f>
        <v>0</v>
      </c>
      <c r="BF40">
        <f t="shared" ca="1" si="0"/>
        <v>0</v>
      </c>
      <c r="BG40" cm="1">
        <f t="array" aca="1" ref="BG40" ca="1">INDEX(INDIRECT("'"&amp;MID(CELL("filename",$A$1),FIND("]",CELL("filename",$A$1))+1,99)&amp;"_IPK'!J:J"), MATCH(O40,INDIRECT("'"&amp;MID(CELL("filename",$A$1),FIND("]",CELL("filename",$A$1))+1,99)&amp;"_IPK'!T:T"),0))</f>
        <v>0</v>
      </c>
    </row>
    <row r="41" spans="57:59" x14ac:dyDescent="0.45">
      <c r="BE41" s="4" cm="1">
        <f t="array" aca="1" ref="BE41" ca="1">INDEX(INDIRECT("'"&amp;MID(CELL("filename",$A$1),FIND("]",CELL("filename",$A$1))+1,99)&amp;"_IPK'!F:F"), MATCH(O41,INDIRECT("'"&amp;MID(CELL("filename",$A$1),FIND("]",CELL("filename",$A$1))+1,99)&amp;"_IPK'!T:T"),0))</f>
        <v>0</v>
      </c>
      <c r="BF41">
        <f t="shared" ca="1" si="0"/>
        <v>0</v>
      </c>
      <c r="BG41" cm="1">
        <f t="array" aca="1" ref="BG41" ca="1">INDEX(INDIRECT("'"&amp;MID(CELL("filename",$A$1),FIND("]",CELL("filename",$A$1))+1,99)&amp;"_IPK'!J:J"), MATCH(O41,INDIRECT("'"&amp;MID(CELL("filename",$A$1),FIND("]",CELL("filename",$A$1))+1,99)&amp;"_IPK'!T:T"),0))</f>
        <v>0</v>
      </c>
    </row>
    <row r="42" spans="57:59" x14ac:dyDescent="0.45">
      <c r="BE42" s="4" cm="1">
        <f t="array" aca="1" ref="BE42" ca="1">INDEX(INDIRECT("'"&amp;MID(CELL("filename",$A$1),FIND("]",CELL("filename",$A$1))+1,99)&amp;"_IPK'!F:F"), MATCH(O42,INDIRECT("'"&amp;MID(CELL("filename",$A$1),FIND("]",CELL("filename",$A$1))+1,99)&amp;"_IPK'!T:T"),0))</f>
        <v>0</v>
      </c>
      <c r="BF42">
        <f t="shared" ca="1" si="0"/>
        <v>0</v>
      </c>
      <c r="BG42" cm="1">
        <f t="array" aca="1" ref="BG42" ca="1">INDEX(INDIRECT("'"&amp;MID(CELL("filename",$A$1),FIND("]",CELL("filename",$A$1))+1,99)&amp;"_IPK'!J:J"), MATCH(O42,INDIRECT("'"&amp;MID(CELL("filename",$A$1),FIND("]",CELL("filename",$A$1))+1,99)&amp;"_IPK'!T:T"),0))</f>
        <v>0</v>
      </c>
    </row>
    <row r="43" spans="57:59" x14ac:dyDescent="0.45">
      <c r="BE43" s="4" cm="1">
        <f t="array" aca="1" ref="BE43" ca="1">INDEX(INDIRECT("'"&amp;MID(CELL("filename",$A$1),FIND("]",CELL("filename",$A$1))+1,99)&amp;"_IPK'!F:F"), MATCH(O43,INDIRECT("'"&amp;MID(CELL("filename",$A$1),FIND("]",CELL("filename",$A$1))+1,99)&amp;"_IPK'!T:T"),0))</f>
        <v>0</v>
      </c>
      <c r="BF43">
        <f t="shared" ca="1" si="0"/>
        <v>0</v>
      </c>
      <c r="BG43" cm="1">
        <f t="array" aca="1" ref="BG43" ca="1">INDEX(INDIRECT("'"&amp;MID(CELL("filename",$A$1),FIND("]",CELL("filename",$A$1))+1,99)&amp;"_IPK'!J:J"), MATCH(O43,INDIRECT("'"&amp;MID(CELL("filename",$A$1),FIND("]",CELL("filename",$A$1))+1,99)&amp;"_IPK'!T:T"),0))</f>
        <v>0</v>
      </c>
    </row>
    <row r="44" spans="57:59" x14ac:dyDescent="0.45">
      <c r="BE44" s="4" cm="1">
        <f t="array" aca="1" ref="BE44" ca="1">INDEX(INDIRECT("'"&amp;MID(CELL("filename",$A$1),FIND("]",CELL("filename",$A$1))+1,99)&amp;"_IPK'!F:F"), MATCH(O44,INDIRECT("'"&amp;MID(CELL("filename",$A$1),FIND("]",CELL("filename",$A$1))+1,99)&amp;"_IPK'!T:T"),0))</f>
        <v>0</v>
      </c>
      <c r="BF44">
        <f t="shared" ca="1" si="0"/>
        <v>0</v>
      </c>
      <c r="BG44" cm="1">
        <f t="array" aca="1" ref="BG44" ca="1">INDEX(INDIRECT("'"&amp;MID(CELL("filename",$A$1),FIND("]",CELL("filename",$A$1))+1,99)&amp;"_IPK'!J:J"), MATCH(O44,INDIRECT("'"&amp;MID(CELL("filename",$A$1),FIND("]",CELL("filename",$A$1))+1,99)&amp;"_IPK'!T:T"),0))</f>
        <v>0</v>
      </c>
    </row>
    <row r="45" spans="57:59" x14ac:dyDescent="0.45">
      <c r="BE45" s="4" cm="1">
        <f t="array" aca="1" ref="BE45" ca="1">INDEX(INDIRECT("'"&amp;MID(CELL("filename",$A$1),FIND("]",CELL("filename",$A$1))+1,99)&amp;"_IPK'!F:F"), MATCH(O45,INDIRECT("'"&amp;MID(CELL("filename",$A$1),FIND("]",CELL("filename",$A$1))+1,99)&amp;"_IPK'!T:T"),0))</f>
        <v>0</v>
      </c>
      <c r="BF45">
        <f t="shared" ca="1" si="0"/>
        <v>0</v>
      </c>
      <c r="BG45" cm="1">
        <f t="array" aca="1" ref="BG45" ca="1">INDEX(INDIRECT("'"&amp;MID(CELL("filename",$A$1),FIND("]",CELL("filename",$A$1))+1,99)&amp;"_IPK'!J:J"), MATCH(O45,INDIRECT("'"&amp;MID(CELL("filename",$A$1),FIND("]",CELL("filename",$A$1))+1,99)&amp;"_IPK'!T:T"),0))</f>
        <v>0</v>
      </c>
    </row>
    <row r="46" spans="57:59" x14ac:dyDescent="0.45">
      <c r="BE46" s="4" cm="1">
        <f t="array" aca="1" ref="BE46" ca="1">INDEX(INDIRECT("'"&amp;MID(CELL("filename",$A$1),FIND("]",CELL("filename",$A$1))+1,99)&amp;"_IPK'!F:F"), MATCH(O46,INDIRECT("'"&amp;MID(CELL("filename",$A$1),FIND("]",CELL("filename",$A$1))+1,99)&amp;"_IPK'!T:T"),0))</f>
        <v>0</v>
      </c>
      <c r="BF46">
        <f t="shared" ca="1" si="0"/>
        <v>0</v>
      </c>
      <c r="BG46" cm="1">
        <f t="array" aca="1" ref="BG46" ca="1">INDEX(INDIRECT("'"&amp;MID(CELL("filename",$A$1),FIND("]",CELL("filename",$A$1))+1,99)&amp;"_IPK'!J:J"), MATCH(O46,INDIRECT("'"&amp;MID(CELL("filename",$A$1),FIND("]",CELL("filename",$A$1))+1,99)&amp;"_IPK'!T:T"),0))</f>
        <v>0</v>
      </c>
    </row>
    <row r="47" spans="57:59" x14ac:dyDescent="0.45">
      <c r="BE47" s="4" cm="1">
        <f t="array" aca="1" ref="BE47" ca="1">INDEX(INDIRECT("'"&amp;MID(CELL("filename",$A$1),FIND("]",CELL("filename",$A$1))+1,99)&amp;"_IPK'!F:F"), MATCH(O47,INDIRECT("'"&amp;MID(CELL("filename",$A$1),FIND("]",CELL("filename",$A$1))+1,99)&amp;"_IPK'!T:T"),0))</f>
        <v>0</v>
      </c>
      <c r="BF47">
        <f t="shared" ca="1" si="0"/>
        <v>0</v>
      </c>
      <c r="BG47" cm="1">
        <f t="array" aca="1" ref="BG47" ca="1">INDEX(INDIRECT("'"&amp;MID(CELL("filename",$A$1),FIND("]",CELL("filename",$A$1))+1,99)&amp;"_IPK'!J:J"), MATCH(O47,INDIRECT("'"&amp;MID(CELL("filename",$A$1),FIND("]",CELL("filename",$A$1))+1,99)&amp;"_IPK'!T:T"),0))</f>
        <v>0</v>
      </c>
    </row>
    <row r="48" spans="57:59" x14ac:dyDescent="0.45">
      <c r="BE48" s="4" cm="1">
        <f t="array" aca="1" ref="BE48" ca="1">INDEX(INDIRECT("'"&amp;MID(CELL("filename",$A$1),FIND("]",CELL("filename",$A$1))+1,99)&amp;"_IPK'!F:F"), MATCH(O48,INDIRECT("'"&amp;MID(CELL("filename",$A$1),FIND("]",CELL("filename",$A$1))+1,99)&amp;"_IPK'!T:T"),0))</f>
        <v>0</v>
      </c>
      <c r="BF48">
        <f t="shared" ca="1" si="0"/>
        <v>0</v>
      </c>
      <c r="BG48" cm="1">
        <f t="array" aca="1" ref="BG48" ca="1">INDEX(INDIRECT("'"&amp;MID(CELL("filename",$A$1),FIND("]",CELL("filename",$A$1))+1,99)&amp;"_IPK'!J:J"), MATCH(O48,INDIRECT("'"&amp;MID(CELL("filename",$A$1),FIND("]",CELL("filename",$A$1))+1,99)&amp;"_IPK'!T:T"),0))</f>
        <v>0</v>
      </c>
    </row>
    <row r="49" spans="57:59" x14ac:dyDescent="0.45">
      <c r="BE49" s="4" cm="1">
        <f t="array" aca="1" ref="BE49" ca="1">INDEX(INDIRECT("'"&amp;MID(CELL("filename",$A$1),FIND("]",CELL("filename",$A$1))+1,99)&amp;"_IPK'!F:F"), MATCH(O49,INDIRECT("'"&amp;MID(CELL("filename",$A$1),FIND("]",CELL("filename",$A$1))+1,99)&amp;"_IPK'!T:T"),0))</f>
        <v>0</v>
      </c>
      <c r="BF49">
        <f t="shared" ca="1" si="0"/>
        <v>0</v>
      </c>
      <c r="BG49" cm="1">
        <f t="array" aca="1" ref="BG49" ca="1">INDEX(INDIRECT("'"&amp;MID(CELL("filename",$A$1),FIND("]",CELL("filename",$A$1))+1,99)&amp;"_IPK'!J:J"), MATCH(O49,INDIRECT("'"&amp;MID(CELL("filename",$A$1),FIND("]",CELL("filename",$A$1))+1,99)&amp;"_IPK'!T:T"),0))</f>
        <v>0</v>
      </c>
    </row>
    <row r="50" spans="57:59" x14ac:dyDescent="0.45">
      <c r="BE50" s="4" cm="1">
        <f t="array" aca="1" ref="BE50" ca="1">INDEX(INDIRECT("'"&amp;MID(CELL("filename",$A$1),FIND("]",CELL("filename",$A$1))+1,99)&amp;"_IPK'!F:F"), MATCH(O50,INDIRECT("'"&amp;MID(CELL("filename",$A$1),FIND("]",CELL("filename",$A$1))+1,99)&amp;"_IPK'!T:T"),0))</f>
        <v>0</v>
      </c>
      <c r="BF50">
        <f t="shared" ca="1" si="0"/>
        <v>0</v>
      </c>
      <c r="BG50" cm="1">
        <f t="array" aca="1" ref="BG50" ca="1">INDEX(INDIRECT("'"&amp;MID(CELL("filename",$A$1),FIND("]",CELL("filename",$A$1))+1,99)&amp;"_IPK'!J:J"), MATCH(O50,INDIRECT("'"&amp;MID(CELL("filename",$A$1),FIND("]",CELL("filename",$A$1))+1,99)&amp;"_IPK'!T:T"),0))</f>
        <v>0</v>
      </c>
    </row>
    <row r="51" spans="57:59" x14ac:dyDescent="0.45">
      <c r="BE51" s="4" cm="1">
        <f t="array" aca="1" ref="BE51" ca="1">INDEX(INDIRECT("'"&amp;MID(CELL("filename",$A$1),FIND("]",CELL("filename",$A$1))+1,99)&amp;"_IPK'!F:F"), MATCH(O51,INDIRECT("'"&amp;MID(CELL("filename",$A$1),FIND("]",CELL("filename",$A$1))+1,99)&amp;"_IPK'!T:T"),0))</f>
        <v>0</v>
      </c>
      <c r="BF51">
        <f t="shared" ca="1" si="0"/>
        <v>0</v>
      </c>
      <c r="BG51" cm="1">
        <f t="array" aca="1" ref="BG51" ca="1">INDEX(INDIRECT("'"&amp;MID(CELL("filename",$A$1),FIND("]",CELL("filename",$A$1))+1,99)&amp;"_IPK'!J:J"), MATCH(O51,INDIRECT("'"&amp;MID(CELL("filename",$A$1),FIND("]",CELL("filename",$A$1))+1,99)&amp;"_IPK'!T:T"),0))</f>
        <v>0</v>
      </c>
    </row>
    <row r="52" spans="57:59" x14ac:dyDescent="0.45">
      <c r="BE52" s="4" cm="1">
        <f t="array" aca="1" ref="BE52" ca="1">INDEX(INDIRECT("'"&amp;MID(CELL("filename",$A$1),FIND("]",CELL("filename",$A$1))+1,99)&amp;"_IPK'!F:F"), MATCH(O52,INDIRECT("'"&amp;MID(CELL("filename",$A$1),FIND("]",CELL("filename",$A$1))+1,99)&amp;"_IPK'!T:T"),0))</f>
        <v>0</v>
      </c>
      <c r="BF52">
        <f t="shared" ca="1" si="0"/>
        <v>0</v>
      </c>
      <c r="BG52" cm="1">
        <f t="array" aca="1" ref="BG52" ca="1">INDEX(INDIRECT("'"&amp;MID(CELL("filename",$A$1),FIND("]",CELL("filename",$A$1))+1,99)&amp;"_IPK'!J:J"), MATCH(O52,INDIRECT("'"&amp;MID(CELL("filename",$A$1),FIND("]",CELL("filename",$A$1))+1,99)&amp;"_IPK'!T:T"),0))</f>
        <v>0</v>
      </c>
    </row>
    <row r="53" spans="57:59" x14ac:dyDescent="0.45">
      <c r="BE53" s="4" cm="1">
        <f t="array" aca="1" ref="BE53" ca="1">INDEX(INDIRECT("'"&amp;MID(CELL("filename",$A$1),FIND("]",CELL("filename",$A$1))+1,99)&amp;"_IPK'!F:F"), MATCH(O53,INDIRECT("'"&amp;MID(CELL("filename",$A$1),FIND("]",CELL("filename",$A$1))+1,99)&amp;"_IPK'!T:T"),0))</f>
        <v>0</v>
      </c>
      <c r="BF53">
        <f t="shared" ca="1" si="0"/>
        <v>0</v>
      </c>
      <c r="BG53" cm="1">
        <f t="array" aca="1" ref="BG53" ca="1">INDEX(INDIRECT("'"&amp;MID(CELL("filename",$A$1),FIND("]",CELL("filename",$A$1))+1,99)&amp;"_IPK'!J:J"), MATCH(O53,INDIRECT("'"&amp;MID(CELL("filename",$A$1),FIND("]",CELL("filename",$A$1))+1,99)&amp;"_IPK'!T:T"),0))</f>
        <v>0</v>
      </c>
    </row>
    <row r="54" spans="57:59" x14ac:dyDescent="0.45">
      <c r="BE54" s="4" cm="1">
        <f t="array" aca="1" ref="BE54" ca="1">INDEX(INDIRECT("'"&amp;MID(CELL("filename",$A$1),FIND("]",CELL("filename",$A$1))+1,99)&amp;"_IPK'!F:F"), MATCH(O54,INDIRECT("'"&amp;MID(CELL("filename",$A$1),FIND("]",CELL("filename",$A$1))+1,99)&amp;"_IPK'!T:T"),0))</f>
        <v>0</v>
      </c>
      <c r="BF54">
        <f t="shared" ca="1" si="0"/>
        <v>0</v>
      </c>
      <c r="BG54" cm="1">
        <f t="array" aca="1" ref="BG54" ca="1">INDEX(INDIRECT("'"&amp;MID(CELL("filename",$A$1),FIND("]",CELL("filename",$A$1))+1,99)&amp;"_IPK'!J:J"), MATCH(O54,INDIRECT("'"&amp;MID(CELL("filename",$A$1),FIND("]",CELL("filename",$A$1))+1,99)&amp;"_IPK'!T:T"),0))</f>
        <v>0</v>
      </c>
    </row>
    <row r="55" spans="57:59" x14ac:dyDescent="0.45">
      <c r="BE55" s="4" cm="1">
        <f t="array" aca="1" ref="BE55" ca="1">INDEX(INDIRECT("'"&amp;MID(CELL("filename",$A$1),FIND("]",CELL("filename",$A$1))+1,99)&amp;"_IPK'!F:F"), MATCH(O55,INDIRECT("'"&amp;MID(CELL("filename",$A$1),FIND("]",CELL("filename",$A$1))+1,99)&amp;"_IPK'!T:T"),0))</f>
        <v>0</v>
      </c>
      <c r="BF55">
        <f t="shared" ca="1" si="0"/>
        <v>0</v>
      </c>
      <c r="BG55" cm="1">
        <f t="array" aca="1" ref="BG55" ca="1">INDEX(INDIRECT("'"&amp;MID(CELL("filename",$A$1),FIND("]",CELL("filename",$A$1))+1,99)&amp;"_IPK'!J:J"), MATCH(O55,INDIRECT("'"&amp;MID(CELL("filename",$A$1),FIND("]",CELL("filename",$A$1))+1,99)&amp;"_IPK'!T:T"),0))</f>
        <v>0</v>
      </c>
    </row>
    <row r="56" spans="57:59" x14ac:dyDescent="0.45">
      <c r="BE56" s="4" cm="1">
        <f t="array" aca="1" ref="BE56" ca="1">INDEX(INDIRECT("'"&amp;MID(CELL("filename",$A$1),FIND("]",CELL("filename",$A$1))+1,99)&amp;"_IPK'!F:F"), MATCH(O56,INDIRECT("'"&amp;MID(CELL("filename",$A$1),FIND("]",CELL("filename",$A$1))+1,99)&amp;"_IPK'!T:T"),0))</f>
        <v>0</v>
      </c>
      <c r="BF56">
        <f t="shared" ca="1" si="0"/>
        <v>0</v>
      </c>
      <c r="BG56" cm="1">
        <f t="array" aca="1" ref="BG56" ca="1">INDEX(INDIRECT("'"&amp;MID(CELL("filename",$A$1),FIND("]",CELL("filename",$A$1))+1,99)&amp;"_IPK'!J:J"), MATCH(O56,INDIRECT("'"&amp;MID(CELL("filename",$A$1),FIND("]",CELL("filename",$A$1))+1,99)&amp;"_IPK'!T:T"),0))</f>
        <v>0</v>
      </c>
    </row>
    <row r="57" spans="57:59" x14ac:dyDescent="0.45">
      <c r="BE57" s="4" cm="1">
        <f t="array" aca="1" ref="BE57" ca="1">INDEX(INDIRECT("'"&amp;MID(CELL("filename",$A$1),FIND("]",CELL("filename",$A$1))+1,99)&amp;"_IPK'!F:F"), MATCH(O57,INDIRECT("'"&amp;MID(CELL("filename",$A$1),FIND("]",CELL("filename",$A$1))+1,99)&amp;"_IPK'!T:T"),0))</f>
        <v>0</v>
      </c>
      <c r="BF57">
        <f t="shared" ca="1" si="0"/>
        <v>0</v>
      </c>
      <c r="BG57" cm="1">
        <f t="array" aca="1" ref="BG57" ca="1">INDEX(INDIRECT("'"&amp;MID(CELL("filename",$A$1),FIND("]",CELL("filename",$A$1))+1,99)&amp;"_IPK'!J:J"), MATCH(O57,INDIRECT("'"&amp;MID(CELL("filename",$A$1),FIND("]",CELL("filename",$A$1))+1,99)&amp;"_IPK'!T:T"),0))</f>
        <v>0</v>
      </c>
    </row>
    <row r="58" spans="57:59" x14ac:dyDescent="0.45">
      <c r="BE58" s="4" cm="1">
        <f t="array" aca="1" ref="BE58" ca="1">INDEX(INDIRECT("'"&amp;MID(CELL("filename",$A$1),FIND("]",CELL("filename",$A$1))+1,99)&amp;"_IPK'!F:F"), MATCH(O58,INDIRECT("'"&amp;MID(CELL("filename",$A$1),FIND("]",CELL("filename",$A$1))+1,99)&amp;"_IPK'!T:T"),0))</f>
        <v>0</v>
      </c>
      <c r="BF58">
        <f t="shared" ca="1" si="0"/>
        <v>0</v>
      </c>
      <c r="BG58" cm="1">
        <f t="array" aca="1" ref="BG58" ca="1">INDEX(INDIRECT("'"&amp;MID(CELL("filename",$A$1),FIND("]",CELL("filename",$A$1))+1,99)&amp;"_IPK'!J:J"), MATCH(O58,INDIRECT("'"&amp;MID(CELL("filename",$A$1),FIND("]",CELL("filename",$A$1))+1,99)&amp;"_IPK'!T:T"),0))</f>
        <v>0</v>
      </c>
    </row>
    <row r="59" spans="57:59" x14ac:dyDescent="0.45">
      <c r="BE59" s="4" cm="1">
        <f t="array" aca="1" ref="BE59" ca="1">INDEX(INDIRECT("'"&amp;MID(CELL("filename",$A$1),FIND("]",CELL("filename",$A$1))+1,99)&amp;"_IPK'!F:F"), MATCH(O59,INDIRECT("'"&amp;MID(CELL("filename",$A$1),FIND("]",CELL("filename",$A$1))+1,99)&amp;"_IPK'!T:T"),0))</f>
        <v>0</v>
      </c>
      <c r="BF59">
        <f t="shared" ca="1" si="0"/>
        <v>0</v>
      </c>
      <c r="BG59" cm="1">
        <f t="array" aca="1" ref="BG59" ca="1">INDEX(INDIRECT("'"&amp;MID(CELL("filename",$A$1),FIND("]",CELL("filename",$A$1))+1,99)&amp;"_IPK'!J:J"), MATCH(O59,INDIRECT("'"&amp;MID(CELL("filename",$A$1),FIND("]",CELL("filename",$A$1))+1,99)&amp;"_IPK'!T:T"),0))</f>
        <v>0</v>
      </c>
    </row>
    <row r="60" spans="57:59" x14ac:dyDescent="0.45">
      <c r="BE60" s="4" cm="1">
        <f t="array" aca="1" ref="BE60" ca="1">INDEX(INDIRECT("'"&amp;MID(CELL("filename",$A$1),FIND("]",CELL("filename",$A$1))+1,99)&amp;"_IPK'!F:F"), MATCH(O60,INDIRECT("'"&amp;MID(CELL("filename",$A$1),FIND("]",CELL("filename",$A$1))+1,99)&amp;"_IPK'!T:T"),0))</f>
        <v>0</v>
      </c>
      <c r="BF60">
        <f t="shared" ca="1" si="0"/>
        <v>0</v>
      </c>
      <c r="BG60" cm="1">
        <f t="array" aca="1" ref="BG60" ca="1">INDEX(INDIRECT("'"&amp;MID(CELL("filename",$A$1),FIND("]",CELL("filename",$A$1))+1,99)&amp;"_IPK'!J:J"), MATCH(O60,INDIRECT("'"&amp;MID(CELL("filename",$A$1),FIND("]",CELL("filename",$A$1))+1,99)&amp;"_IPK'!T:T"),0))</f>
        <v>0</v>
      </c>
    </row>
    <row r="61" spans="57:59" x14ac:dyDescent="0.45">
      <c r="BE61" s="4" cm="1">
        <f t="array" aca="1" ref="BE61" ca="1">INDEX(INDIRECT("'"&amp;MID(CELL("filename",$A$1),FIND("]",CELL("filename",$A$1))+1,99)&amp;"_IPK'!F:F"), MATCH(O61,INDIRECT("'"&amp;MID(CELL("filename",$A$1),FIND("]",CELL("filename",$A$1))+1,99)&amp;"_IPK'!T:T"),0))</f>
        <v>0</v>
      </c>
      <c r="BF61">
        <f t="shared" ca="1" si="0"/>
        <v>0</v>
      </c>
      <c r="BG61" cm="1">
        <f t="array" aca="1" ref="BG61" ca="1">INDEX(INDIRECT("'"&amp;MID(CELL("filename",$A$1),FIND("]",CELL("filename",$A$1))+1,99)&amp;"_IPK'!J:J"), MATCH(O61,INDIRECT("'"&amp;MID(CELL("filename",$A$1),FIND("]",CELL("filename",$A$1))+1,99)&amp;"_IPK'!T:T"),0))</f>
        <v>0</v>
      </c>
    </row>
    <row r="62" spans="57:59" x14ac:dyDescent="0.45">
      <c r="BE62" s="4" cm="1">
        <f t="array" aca="1" ref="BE62" ca="1">INDEX(INDIRECT("'"&amp;MID(CELL("filename",$A$1),FIND("]",CELL("filename",$A$1))+1,99)&amp;"_IPK'!F:F"), MATCH(O62,INDIRECT("'"&amp;MID(CELL("filename",$A$1),FIND("]",CELL("filename",$A$1))+1,99)&amp;"_IPK'!T:T"),0))</f>
        <v>0</v>
      </c>
      <c r="BF62">
        <f t="shared" ca="1" si="0"/>
        <v>0</v>
      </c>
      <c r="BG62" cm="1">
        <f t="array" aca="1" ref="BG62" ca="1">INDEX(INDIRECT("'"&amp;MID(CELL("filename",$A$1),FIND("]",CELL("filename",$A$1))+1,99)&amp;"_IPK'!J:J"), MATCH(O62,INDIRECT("'"&amp;MID(CELL("filename",$A$1),FIND("]",CELL("filename",$A$1))+1,99)&amp;"_IPK'!T:T"),0))</f>
        <v>0</v>
      </c>
    </row>
    <row r="63" spans="57:59" x14ac:dyDescent="0.45">
      <c r="BE63" s="4" cm="1">
        <f t="array" aca="1" ref="BE63" ca="1">INDEX(INDIRECT("'"&amp;MID(CELL("filename",$A$1),FIND("]",CELL("filename",$A$1))+1,99)&amp;"_IPK'!F:F"), MATCH(O63,INDIRECT("'"&amp;MID(CELL("filename",$A$1),FIND("]",CELL("filename",$A$1))+1,99)&amp;"_IPK'!T:T"),0))</f>
        <v>0</v>
      </c>
      <c r="BF63">
        <f t="shared" ca="1" si="0"/>
        <v>0</v>
      </c>
      <c r="BG63" cm="1">
        <f t="array" aca="1" ref="BG63" ca="1">INDEX(INDIRECT("'"&amp;MID(CELL("filename",$A$1),FIND("]",CELL("filename",$A$1))+1,99)&amp;"_IPK'!J:J"), MATCH(O63,INDIRECT("'"&amp;MID(CELL("filename",$A$1),FIND("]",CELL("filename",$A$1))+1,99)&amp;"_IPK'!T:T"),0))</f>
        <v>0</v>
      </c>
    </row>
    <row r="64" spans="57:59" x14ac:dyDescent="0.45">
      <c r="BE64" s="4" cm="1">
        <f t="array" aca="1" ref="BE64" ca="1">INDEX(INDIRECT("'"&amp;MID(CELL("filename",$A$1),FIND("]",CELL("filename",$A$1))+1,99)&amp;"_IPK'!F:F"), MATCH(O64,INDIRECT("'"&amp;MID(CELL("filename",$A$1),FIND("]",CELL("filename",$A$1))+1,99)&amp;"_IPK'!T:T"),0))</f>
        <v>0</v>
      </c>
      <c r="BF64">
        <f t="shared" ca="1" si="0"/>
        <v>0</v>
      </c>
      <c r="BG64" cm="1">
        <f t="array" aca="1" ref="BG64" ca="1">INDEX(INDIRECT("'"&amp;MID(CELL("filename",$A$1),FIND("]",CELL("filename",$A$1))+1,99)&amp;"_IPK'!J:J"), MATCH(O64,INDIRECT("'"&amp;MID(CELL("filename",$A$1),FIND("]",CELL("filename",$A$1))+1,99)&amp;"_IPK'!T:T"),0))</f>
        <v>0</v>
      </c>
    </row>
    <row r="65" spans="57:59" x14ac:dyDescent="0.45">
      <c r="BE65" s="4" cm="1">
        <f t="array" aca="1" ref="BE65" ca="1">INDEX(INDIRECT("'"&amp;MID(CELL("filename",$A$1),FIND("]",CELL("filename",$A$1))+1,99)&amp;"_IPK'!F:F"), MATCH(O65,INDIRECT("'"&amp;MID(CELL("filename",$A$1),FIND("]",CELL("filename",$A$1))+1,99)&amp;"_IPK'!T:T"),0))</f>
        <v>0</v>
      </c>
      <c r="BF65">
        <f t="shared" ca="1" si="0"/>
        <v>0</v>
      </c>
      <c r="BG65" cm="1">
        <f t="array" aca="1" ref="BG65" ca="1">INDEX(INDIRECT("'"&amp;MID(CELL("filename",$A$1),FIND("]",CELL("filename",$A$1))+1,99)&amp;"_IPK'!J:J"), MATCH(O65,INDIRECT("'"&amp;MID(CELL("filename",$A$1),FIND("]",CELL("filename",$A$1))+1,99)&amp;"_IPK'!T:T"),0))</f>
        <v>0</v>
      </c>
    </row>
    <row r="66" spans="57:59" x14ac:dyDescent="0.45">
      <c r="BE66" s="4" cm="1">
        <f t="array" aca="1" ref="BE66" ca="1">INDEX(INDIRECT("'"&amp;MID(CELL("filename",$A$1),FIND("]",CELL("filename",$A$1))+1,99)&amp;"_IPK'!F:F"), MATCH(O66,INDIRECT("'"&amp;MID(CELL("filename",$A$1),FIND("]",CELL("filename",$A$1))+1,99)&amp;"_IPK'!T:T"),0))</f>
        <v>0</v>
      </c>
      <c r="BF66">
        <f t="shared" ca="1" si="0"/>
        <v>0</v>
      </c>
      <c r="BG66" cm="1">
        <f t="array" aca="1" ref="BG66" ca="1">INDEX(INDIRECT("'"&amp;MID(CELL("filename",$A$1),FIND("]",CELL("filename",$A$1))+1,99)&amp;"_IPK'!J:J"), MATCH(O66,INDIRECT("'"&amp;MID(CELL("filename",$A$1),FIND("]",CELL("filename",$A$1))+1,99)&amp;"_IPK'!T:T"),0))</f>
        <v>0</v>
      </c>
    </row>
    <row r="67" spans="57:59" x14ac:dyDescent="0.45">
      <c r="BE67" s="4" cm="1">
        <f t="array" aca="1" ref="BE67" ca="1">INDEX(INDIRECT("'"&amp;MID(CELL("filename",$A$1),FIND("]",CELL("filename",$A$1))+1,99)&amp;"_IPK'!F:F"), MATCH(O67,INDIRECT("'"&amp;MID(CELL("filename",$A$1),FIND("]",CELL("filename",$A$1))+1,99)&amp;"_IPK'!T:T"),0))</f>
        <v>0</v>
      </c>
      <c r="BF67">
        <f t="shared" ca="1" si="0"/>
        <v>0</v>
      </c>
      <c r="BG67" cm="1">
        <f t="array" aca="1" ref="BG67" ca="1">INDEX(INDIRECT("'"&amp;MID(CELL("filename",$A$1),FIND("]",CELL("filename",$A$1))+1,99)&amp;"_IPK'!J:J"), MATCH(O67,INDIRECT("'"&amp;MID(CELL("filename",$A$1),FIND("]",CELL("filename",$A$1))+1,99)&amp;"_IPK'!T:T"),0))</f>
        <v>0</v>
      </c>
    </row>
    <row r="68" spans="57:59" x14ac:dyDescent="0.45">
      <c r="BE68" s="4" cm="1">
        <f t="array" aca="1" ref="BE68" ca="1">INDEX(INDIRECT("'"&amp;MID(CELL("filename",$A$1),FIND("]",CELL("filename",$A$1))+1,99)&amp;"_IPK'!F:F"), MATCH(O68,INDIRECT("'"&amp;MID(CELL("filename",$A$1),FIND("]",CELL("filename",$A$1))+1,99)&amp;"_IPK'!T:T"),0))</f>
        <v>0</v>
      </c>
      <c r="BF68">
        <f t="shared" ca="1" si="0"/>
        <v>0</v>
      </c>
      <c r="BG68" cm="1">
        <f t="array" aca="1" ref="BG68" ca="1">INDEX(INDIRECT("'"&amp;MID(CELL("filename",$A$1),FIND("]",CELL("filename",$A$1))+1,99)&amp;"_IPK'!J:J"), MATCH(O68,INDIRECT("'"&amp;MID(CELL("filename",$A$1),FIND("]",CELL("filename",$A$1))+1,99)&amp;"_IPK'!T:T"),0))</f>
        <v>0</v>
      </c>
    </row>
    <row r="69" spans="57:59" x14ac:dyDescent="0.45">
      <c r="BE69" s="4" cm="1">
        <f t="array" aca="1" ref="BE69" ca="1">INDEX(INDIRECT("'"&amp;MID(CELL("filename",$A$1),FIND("]",CELL("filename",$A$1))+1,99)&amp;"_IPK'!F:F"), MATCH(O69,INDIRECT("'"&amp;MID(CELL("filename",$A$1),FIND("]",CELL("filename",$A$1))+1,99)&amp;"_IPK'!T:T"),0))</f>
        <v>0</v>
      </c>
      <c r="BF69">
        <f t="shared" ca="1" si="0"/>
        <v>0</v>
      </c>
      <c r="BG69" cm="1">
        <f t="array" aca="1" ref="BG69" ca="1">INDEX(INDIRECT("'"&amp;MID(CELL("filename",$A$1),FIND("]",CELL("filename",$A$1))+1,99)&amp;"_IPK'!J:J"), MATCH(O69,INDIRECT("'"&amp;MID(CELL("filename",$A$1),FIND("]",CELL("filename",$A$1))+1,99)&amp;"_IPK'!T:T"),0))</f>
        <v>0</v>
      </c>
    </row>
    <row r="70" spans="57:59" x14ac:dyDescent="0.45">
      <c r="BE70" s="4" cm="1">
        <f t="array" aca="1" ref="BE70" ca="1">INDEX(INDIRECT("'"&amp;MID(CELL("filename",$A$1),FIND("]",CELL("filename",$A$1))+1,99)&amp;"_IPK'!F:F"), MATCH(O70,INDIRECT("'"&amp;MID(CELL("filename",$A$1),FIND("]",CELL("filename",$A$1))+1,99)&amp;"_IPK'!T:T"),0))</f>
        <v>0</v>
      </c>
      <c r="BF70">
        <f t="shared" ca="1" si="0"/>
        <v>0</v>
      </c>
      <c r="BG70" cm="1">
        <f t="array" aca="1" ref="BG70" ca="1">INDEX(INDIRECT("'"&amp;MID(CELL("filename",$A$1),FIND("]",CELL("filename",$A$1))+1,99)&amp;"_IPK'!J:J"), MATCH(O70,INDIRECT("'"&amp;MID(CELL("filename",$A$1),FIND("]",CELL("filename",$A$1))+1,99)&amp;"_IPK'!T:T"),0))</f>
        <v>0</v>
      </c>
    </row>
    <row r="71" spans="57:59" x14ac:dyDescent="0.45">
      <c r="BE71" s="4" cm="1">
        <f t="array" aca="1" ref="BE71" ca="1">INDEX(INDIRECT("'"&amp;MID(CELL("filename",$A$1),FIND("]",CELL("filename",$A$1))+1,99)&amp;"_IPK'!F:F"), MATCH(O71,INDIRECT("'"&amp;MID(CELL("filename",$A$1),FIND("]",CELL("filename",$A$1))+1,99)&amp;"_IPK'!T:T"),0))</f>
        <v>0</v>
      </c>
      <c r="BF71">
        <f t="shared" ca="1" si="0"/>
        <v>0</v>
      </c>
      <c r="BG71" cm="1">
        <f t="array" aca="1" ref="BG71" ca="1">INDEX(INDIRECT("'"&amp;MID(CELL("filename",$A$1),FIND("]",CELL("filename",$A$1))+1,99)&amp;"_IPK'!J:J"), MATCH(O71,INDIRECT("'"&amp;MID(CELL("filename",$A$1),FIND("]",CELL("filename",$A$1))+1,99)&amp;"_IPK'!T:T"),0))</f>
        <v>0</v>
      </c>
    </row>
    <row r="72" spans="57:59" x14ac:dyDescent="0.45">
      <c r="BE72" s="4" cm="1">
        <f t="array" aca="1" ref="BE72" ca="1">INDEX(INDIRECT("'"&amp;MID(CELL("filename",$A$1),FIND("]",CELL("filename",$A$1))+1,99)&amp;"_IPK'!F:F"), MATCH(O72,INDIRECT("'"&amp;MID(CELL("filename",$A$1),FIND("]",CELL("filename",$A$1))+1,99)&amp;"_IPK'!T:T"),0))</f>
        <v>0</v>
      </c>
      <c r="BF72">
        <f t="shared" ca="1" si="0"/>
        <v>0</v>
      </c>
      <c r="BG72" cm="1">
        <f t="array" aca="1" ref="BG72" ca="1">INDEX(INDIRECT("'"&amp;MID(CELL("filename",$A$1),FIND("]",CELL("filename",$A$1))+1,99)&amp;"_IPK'!J:J"), MATCH(O72,INDIRECT("'"&amp;MID(CELL("filename",$A$1),FIND("]",CELL("filename",$A$1))+1,99)&amp;"_IPK'!T:T"),0))</f>
        <v>0</v>
      </c>
    </row>
    <row r="73" spans="57:59" x14ac:dyDescent="0.45">
      <c r="BE73" s="4" cm="1">
        <f t="array" aca="1" ref="BE73" ca="1">INDEX(INDIRECT("'"&amp;MID(CELL("filename",$A$1),FIND("]",CELL("filename",$A$1))+1,99)&amp;"_IPK'!F:F"), MATCH(O73,INDIRECT("'"&amp;MID(CELL("filename",$A$1),FIND("]",CELL("filename",$A$1))+1,99)&amp;"_IPK'!T:T"),0))</f>
        <v>0</v>
      </c>
      <c r="BF73">
        <f t="shared" ca="1" si="0"/>
        <v>0</v>
      </c>
      <c r="BG73" cm="1">
        <f t="array" aca="1" ref="BG73" ca="1">INDEX(INDIRECT("'"&amp;MID(CELL("filename",$A$1),FIND("]",CELL("filename",$A$1))+1,99)&amp;"_IPK'!J:J"), MATCH(O73,INDIRECT("'"&amp;MID(CELL("filename",$A$1),FIND("]",CELL("filename",$A$1))+1,99)&amp;"_IPK'!T:T"),0))</f>
        <v>0</v>
      </c>
    </row>
    <row r="74" spans="57:59" x14ac:dyDescent="0.45">
      <c r="BE74" s="4" cm="1">
        <f t="array" aca="1" ref="BE74" ca="1">INDEX(INDIRECT("'"&amp;MID(CELL("filename",$A$1),FIND("]",CELL("filename",$A$1))+1,99)&amp;"_IPK'!F:F"), MATCH(O74,INDIRECT("'"&amp;MID(CELL("filename",$A$1),FIND("]",CELL("filename",$A$1))+1,99)&amp;"_IPK'!T:T"),0))</f>
        <v>0</v>
      </c>
      <c r="BF74">
        <f t="shared" ca="1" si="0"/>
        <v>0</v>
      </c>
      <c r="BG74" cm="1">
        <f t="array" aca="1" ref="BG74" ca="1">INDEX(INDIRECT("'"&amp;MID(CELL("filename",$A$1),FIND("]",CELL("filename",$A$1))+1,99)&amp;"_IPK'!J:J"), MATCH(O74,INDIRECT("'"&amp;MID(CELL("filename",$A$1),FIND("]",CELL("filename",$A$1))+1,99)&amp;"_IPK'!T:T"),0))</f>
        <v>0</v>
      </c>
    </row>
    <row r="75" spans="57:59" x14ac:dyDescent="0.45">
      <c r="BE75" s="4" cm="1">
        <f t="array" aca="1" ref="BE75" ca="1">INDEX(INDIRECT("'"&amp;MID(CELL("filename",$A$1),FIND("]",CELL("filename",$A$1))+1,99)&amp;"_IPK'!F:F"), MATCH(O75,INDIRECT("'"&amp;MID(CELL("filename",$A$1),FIND("]",CELL("filename",$A$1))+1,99)&amp;"_IPK'!T:T"),0))</f>
        <v>0</v>
      </c>
      <c r="BF75">
        <f t="shared" ca="1" si="0"/>
        <v>0</v>
      </c>
      <c r="BG75" cm="1">
        <f t="array" aca="1" ref="BG75" ca="1">INDEX(INDIRECT("'"&amp;MID(CELL("filename",$A$1),FIND("]",CELL("filename",$A$1))+1,99)&amp;"_IPK'!J:J"), MATCH(O75,INDIRECT("'"&amp;MID(CELL("filename",$A$1),FIND("]",CELL("filename",$A$1))+1,99)&amp;"_IPK'!T:T"),0))</f>
        <v>0</v>
      </c>
    </row>
    <row r="76" spans="57:59" x14ac:dyDescent="0.45">
      <c r="BE76" s="4" cm="1">
        <f t="array" aca="1" ref="BE76" ca="1">INDEX(INDIRECT("'"&amp;MID(CELL("filename",$A$1),FIND("]",CELL("filename",$A$1))+1,99)&amp;"_IPK'!F:F"), MATCH(O76,INDIRECT("'"&amp;MID(CELL("filename",$A$1),FIND("]",CELL("filename",$A$1))+1,99)&amp;"_IPK'!T:T"),0))</f>
        <v>0</v>
      </c>
      <c r="BF76">
        <f t="shared" ref="BF76:BF139" ca="1" si="1">I76-BE76</f>
        <v>0</v>
      </c>
      <c r="BG76" cm="1">
        <f t="array" aca="1" ref="BG76" ca="1">INDEX(INDIRECT("'"&amp;MID(CELL("filename",$A$1),FIND("]",CELL("filename",$A$1))+1,99)&amp;"_IPK'!J:J"), MATCH(O76,INDIRECT("'"&amp;MID(CELL("filename",$A$1),FIND("]",CELL("filename",$A$1))+1,99)&amp;"_IPK'!T:T"),0))</f>
        <v>0</v>
      </c>
    </row>
    <row r="77" spans="57:59" x14ac:dyDescent="0.45">
      <c r="BE77" s="4" cm="1">
        <f t="array" aca="1" ref="BE77" ca="1">INDEX(INDIRECT("'"&amp;MID(CELL("filename",$A$1),FIND("]",CELL("filename",$A$1))+1,99)&amp;"_IPK'!F:F"), MATCH(O77,INDIRECT("'"&amp;MID(CELL("filename",$A$1),FIND("]",CELL("filename",$A$1))+1,99)&amp;"_IPK'!T:T"),0))</f>
        <v>0</v>
      </c>
      <c r="BF77">
        <f t="shared" ca="1" si="1"/>
        <v>0</v>
      </c>
      <c r="BG77" cm="1">
        <f t="array" aca="1" ref="BG77" ca="1">INDEX(INDIRECT("'"&amp;MID(CELL("filename",$A$1),FIND("]",CELL("filename",$A$1))+1,99)&amp;"_IPK'!J:J"), MATCH(O77,INDIRECT("'"&amp;MID(CELL("filename",$A$1),FIND("]",CELL("filename",$A$1))+1,99)&amp;"_IPK'!T:T"),0))</f>
        <v>0</v>
      </c>
    </row>
    <row r="78" spans="57:59" x14ac:dyDescent="0.45">
      <c r="BE78" s="4" cm="1">
        <f t="array" aca="1" ref="BE78" ca="1">INDEX(INDIRECT("'"&amp;MID(CELL("filename",$A$1),FIND("]",CELL("filename",$A$1))+1,99)&amp;"_IPK'!F:F"), MATCH(O78,INDIRECT("'"&amp;MID(CELL("filename",$A$1),FIND("]",CELL("filename",$A$1))+1,99)&amp;"_IPK'!T:T"),0))</f>
        <v>0</v>
      </c>
      <c r="BF78">
        <f t="shared" ca="1" si="1"/>
        <v>0</v>
      </c>
      <c r="BG78" cm="1">
        <f t="array" aca="1" ref="BG78" ca="1">INDEX(INDIRECT("'"&amp;MID(CELL("filename",$A$1),FIND("]",CELL("filename",$A$1))+1,99)&amp;"_IPK'!J:J"), MATCH(O78,INDIRECT("'"&amp;MID(CELL("filename",$A$1),FIND("]",CELL("filename",$A$1))+1,99)&amp;"_IPK'!T:T"),0))</f>
        <v>0</v>
      </c>
    </row>
    <row r="79" spans="57:59" x14ac:dyDescent="0.45">
      <c r="BE79" s="4" cm="1">
        <f t="array" aca="1" ref="BE79" ca="1">INDEX(INDIRECT("'"&amp;MID(CELL("filename",$A$1),FIND("]",CELL("filename",$A$1))+1,99)&amp;"_IPK'!F:F"), MATCH(O79,INDIRECT("'"&amp;MID(CELL("filename",$A$1),FIND("]",CELL("filename",$A$1))+1,99)&amp;"_IPK'!T:T"),0))</f>
        <v>0</v>
      </c>
      <c r="BF79">
        <f t="shared" ca="1" si="1"/>
        <v>0</v>
      </c>
      <c r="BG79" cm="1">
        <f t="array" aca="1" ref="BG79" ca="1">INDEX(INDIRECT("'"&amp;MID(CELL("filename",$A$1),FIND("]",CELL("filename",$A$1))+1,99)&amp;"_IPK'!J:J"), MATCH(O79,INDIRECT("'"&amp;MID(CELL("filename",$A$1),FIND("]",CELL("filename",$A$1))+1,99)&amp;"_IPK'!T:T"),0))</f>
        <v>0</v>
      </c>
    </row>
    <row r="80" spans="57:59" x14ac:dyDescent="0.45">
      <c r="BE80" s="4" cm="1">
        <f t="array" aca="1" ref="BE80" ca="1">INDEX(INDIRECT("'"&amp;MID(CELL("filename",$A$1),FIND("]",CELL("filename",$A$1))+1,99)&amp;"_IPK'!F:F"), MATCH(O80,INDIRECT("'"&amp;MID(CELL("filename",$A$1),FIND("]",CELL("filename",$A$1))+1,99)&amp;"_IPK'!T:T"),0))</f>
        <v>0</v>
      </c>
      <c r="BF80">
        <f t="shared" ca="1" si="1"/>
        <v>0</v>
      </c>
      <c r="BG80" cm="1">
        <f t="array" aca="1" ref="BG80" ca="1">INDEX(INDIRECT("'"&amp;MID(CELL("filename",$A$1),FIND("]",CELL("filename",$A$1))+1,99)&amp;"_IPK'!J:J"), MATCH(O80,INDIRECT("'"&amp;MID(CELL("filename",$A$1),FIND("]",CELL("filename",$A$1))+1,99)&amp;"_IPK'!T:T"),0))</f>
        <v>0</v>
      </c>
    </row>
    <row r="81" spans="57:59" x14ac:dyDescent="0.45">
      <c r="BE81" s="4" cm="1">
        <f t="array" aca="1" ref="BE81" ca="1">INDEX(INDIRECT("'"&amp;MID(CELL("filename",$A$1),FIND("]",CELL("filename",$A$1))+1,99)&amp;"_IPK'!F:F"), MATCH(O81,INDIRECT("'"&amp;MID(CELL("filename",$A$1),FIND("]",CELL("filename",$A$1))+1,99)&amp;"_IPK'!T:T"),0))</f>
        <v>0</v>
      </c>
      <c r="BF81">
        <f t="shared" ca="1" si="1"/>
        <v>0</v>
      </c>
      <c r="BG81" cm="1">
        <f t="array" aca="1" ref="BG81" ca="1">INDEX(INDIRECT("'"&amp;MID(CELL("filename",$A$1),FIND("]",CELL("filename",$A$1))+1,99)&amp;"_IPK'!J:J"), MATCH(O81,INDIRECT("'"&amp;MID(CELL("filename",$A$1),FIND("]",CELL("filename",$A$1))+1,99)&amp;"_IPK'!T:T"),0))</f>
        <v>0</v>
      </c>
    </row>
    <row r="82" spans="57:59" x14ac:dyDescent="0.45">
      <c r="BE82" s="4" cm="1">
        <f t="array" aca="1" ref="BE82" ca="1">INDEX(INDIRECT("'"&amp;MID(CELL("filename",$A$1),FIND("]",CELL("filename",$A$1))+1,99)&amp;"_IPK'!F:F"), MATCH(O82,INDIRECT("'"&amp;MID(CELL("filename",$A$1),FIND("]",CELL("filename",$A$1))+1,99)&amp;"_IPK'!T:T"),0))</f>
        <v>0</v>
      </c>
      <c r="BF82">
        <f t="shared" ca="1" si="1"/>
        <v>0</v>
      </c>
      <c r="BG82" cm="1">
        <f t="array" aca="1" ref="BG82" ca="1">INDEX(INDIRECT("'"&amp;MID(CELL("filename",$A$1),FIND("]",CELL("filename",$A$1))+1,99)&amp;"_IPK'!J:J"), MATCH(O82,INDIRECT("'"&amp;MID(CELL("filename",$A$1),FIND("]",CELL("filename",$A$1))+1,99)&amp;"_IPK'!T:T"),0))</f>
        <v>0</v>
      </c>
    </row>
    <row r="83" spans="57:59" x14ac:dyDescent="0.45">
      <c r="BE83" s="4" cm="1">
        <f t="array" aca="1" ref="BE83" ca="1">INDEX(INDIRECT("'"&amp;MID(CELL("filename",$A$1),FIND("]",CELL("filename",$A$1))+1,99)&amp;"_IPK'!F:F"), MATCH(O83,INDIRECT("'"&amp;MID(CELL("filename",$A$1),FIND("]",CELL("filename",$A$1))+1,99)&amp;"_IPK'!T:T"),0))</f>
        <v>0</v>
      </c>
      <c r="BF83">
        <f t="shared" ca="1" si="1"/>
        <v>0</v>
      </c>
      <c r="BG83" cm="1">
        <f t="array" aca="1" ref="BG83" ca="1">INDEX(INDIRECT("'"&amp;MID(CELL("filename",$A$1),FIND("]",CELL("filename",$A$1))+1,99)&amp;"_IPK'!J:J"), MATCH(O83,INDIRECT("'"&amp;MID(CELL("filename",$A$1),FIND("]",CELL("filename",$A$1))+1,99)&amp;"_IPK'!T:T"),0))</f>
        <v>0</v>
      </c>
    </row>
    <row r="84" spans="57:59" x14ac:dyDescent="0.45">
      <c r="BE84" s="4" cm="1">
        <f t="array" aca="1" ref="BE84" ca="1">INDEX(INDIRECT("'"&amp;MID(CELL("filename",$A$1),FIND("]",CELL("filename",$A$1))+1,99)&amp;"_IPK'!F:F"), MATCH(O84,INDIRECT("'"&amp;MID(CELL("filename",$A$1),FIND("]",CELL("filename",$A$1))+1,99)&amp;"_IPK'!T:T"),0))</f>
        <v>0</v>
      </c>
      <c r="BF84">
        <f t="shared" ca="1" si="1"/>
        <v>0</v>
      </c>
      <c r="BG84" cm="1">
        <f t="array" aca="1" ref="BG84" ca="1">INDEX(INDIRECT("'"&amp;MID(CELL("filename",$A$1),FIND("]",CELL("filename",$A$1))+1,99)&amp;"_IPK'!J:J"), MATCH(O84,INDIRECT("'"&amp;MID(CELL("filename",$A$1),FIND("]",CELL("filename",$A$1))+1,99)&amp;"_IPK'!T:T"),0))</f>
        <v>0</v>
      </c>
    </row>
    <row r="85" spans="57:59" x14ac:dyDescent="0.45">
      <c r="BE85" s="4" cm="1">
        <f t="array" aca="1" ref="BE85" ca="1">INDEX(INDIRECT("'"&amp;MID(CELL("filename",$A$1),FIND("]",CELL("filename",$A$1))+1,99)&amp;"_IPK'!F:F"), MATCH(O85,INDIRECT("'"&amp;MID(CELL("filename",$A$1),FIND("]",CELL("filename",$A$1))+1,99)&amp;"_IPK'!T:T"),0))</f>
        <v>0</v>
      </c>
      <c r="BF85">
        <f t="shared" ca="1" si="1"/>
        <v>0</v>
      </c>
      <c r="BG85" cm="1">
        <f t="array" aca="1" ref="BG85" ca="1">INDEX(INDIRECT("'"&amp;MID(CELL("filename",$A$1),FIND("]",CELL("filename",$A$1))+1,99)&amp;"_IPK'!J:J"), MATCH(O85,INDIRECT("'"&amp;MID(CELL("filename",$A$1),FIND("]",CELL("filename",$A$1))+1,99)&amp;"_IPK'!T:T"),0))</f>
        <v>0</v>
      </c>
    </row>
    <row r="86" spans="57:59" x14ac:dyDescent="0.45">
      <c r="BE86" s="4" cm="1">
        <f t="array" aca="1" ref="BE86" ca="1">INDEX(INDIRECT("'"&amp;MID(CELL("filename",$A$1),FIND("]",CELL("filename",$A$1))+1,99)&amp;"_IPK'!F:F"), MATCH(O86,INDIRECT("'"&amp;MID(CELL("filename",$A$1),FIND("]",CELL("filename",$A$1))+1,99)&amp;"_IPK'!T:T"),0))</f>
        <v>0</v>
      </c>
      <c r="BF86">
        <f t="shared" ca="1" si="1"/>
        <v>0</v>
      </c>
      <c r="BG86" cm="1">
        <f t="array" aca="1" ref="BG86" ca="1">INDEX(INDIRECT("'"&amp;MID(CELL("filename",$A$1),FIND("]",CELL("filename",$A$1))+1,99)&amp;"_IPK'!J:J"), MATCH(O86,INDIRECT("'"&amp;MID(CELL("filename",$A$1),FIND("]",CELL("filename",$A$1))+1,99)&amp;"_IPK'!T:T"),0))</f>
        <v>0</v>
      </c>
    </row>
    <row r="87" spans="57:59" x14ac:dyDescent="0.45">
      <c r="BE87" s="4" cm="1">
        <f t="array" aca="1" ref="BE87" ca="1">INDEX(INDIRECT("'"&amp;MID(CELL("filename",$A$1),FIND("]",CELL("filename",$A$1))+1,99)&amp;"_IPK'!F:F"), MATCH(O87,INDIRECT("'"&amp;MID(CELL("filename",$A$1),FIND("]",CELL("filename",$A$1))+1,99)&amp;"_IPK'!T:T"),0))</f>
        <v>0</v>
      </c>
      <c r="BF87">
        <f t="shared" ca="1" si="1"/>
        <v>0</v>
      </c>
      <c r="BG87" cm="1">
        <f t="array" aca="1" ref="BG87" ca="1">INDEX(INDIRECT("'"&amp;MID(CELL("filename",$A$1),FIND("]",CELL("filename",$A$1))+1,99)&amp;"_IPK'!J:J"), MATCH(O87,INDIRECT("'"&amp;MID(CELL("filename",$A$1),FIND("]",CELL("filename",$A$1))+1,99)&amp;"_IPK'!T:T"),0))</f>
        <v>0</v>
      </c>
    </row>
    <row r="88" spans="57:59" x14ac:dyDescent="0.45">
      <c r="BE88" s="4" cm="1">
        <f t="array" aca="1" ref="BE88" ca="1">INDEX(INDIRECT("'"&amp;MID(CELL("filename",$A$1),FIND("]",CELL("filename",$A$1))+1,99)&amp;"_IPK'!F:F"), MATCH(O88,INDIRECT("'"&amp;MID(CELL("filename",$A$1),FIND("]",CELL("filename",$A$1))+1,99)&amp;"_IPK'!T:T"),0))</f>
        <v>0</v>
      </c>
      <c r="BF88">
        <f t="shared" ca="1" si="1"/>
        <v>0</v>
      </c>
      <c r="BG88" cm="1">
        <f t="array" aca="1" ref="BG88" ca="1">INDEX(INDIRECT("'"&amp;MID(CELL("filename",$A$1),FIND("]",CELL("filename",$A$1))+1,99)&amp;"_IPK'!J:J"), MATCH(O88,INDIRECT("'"&amp;MID(CELL("filename",$A$1),FIND("]",CELL("filename",$A$1))+1,99)&amp;"_IPK'!T:T"),0))</f>
        <v>0</v>
      </c>
    </row>
    <row r="89" spans="57:59" x14ac:dyDescent="0.45">
      <c r="BE89" s="4" cm="1">
        <f t="array" aca="1" ref="BE89" ca="1">INDEX(INDIRECT("'"&amp;MID(CELL("filename",$A$1),FIND("]",CELL("filename",$A$1))+1,99)&amp;"_IPK'!F:F"), MATCH(O89,INDIRECT("'"&amp;MID(CELL("filename",$A$1),FIND("]",CELL("filename",$A$1))+1,99)&amp;"_IPK'!T:T"),0))</f>
        <v>0</v>
      </c>
      <c r="BF89">
        <f t="shared" ca="1" si="1"/>
        <v>0</v>
      </c>
      <c r="BG89" cm="1">
        <f t="array" aca="1" ref="BG89" ca="1">INDEX(INDIRECT("'"&amp;MID(CELL("filename",$A$1),FIND("]",CELL("filename",$A$1))+1,99)&amp;"_IPK'!J:J"), MATCH(O89,INDIRECT("'"&amp;MID(CELL("filename",$A$1),FIND("]",CELL("filename",$A$1))+1,99)&amp;"_IPK'!T:T"),0))</f>
        <v>0</v>
      </c>
    </row>
    <row r="90" spans="57:59" x14ac:dyDescent="0.45">
      <c r="BE90" s="4" cm="1">
        <f t="array" aca="1" ref="BE90" ca="1">INDEX(INDIRECT("'"&amp;MID(CELL("filename",$A$1),FIND("]",CELL("filename",$A$1))+1,99)&amp;"_IPK'!F:F"), MATCH(O90,INDIRECT("'"&amp;MID(CELL("filename",$A$1),FIND("]",CELL("filename",$A$1))+1,99)&amp;"_IPK'!T:T"),0))</f>
        <v>0</v>
      </c>
      <c r="BF90">
        <f t="shared" ca="1" si="1"/>
        <v>0</v>
      </c>
      <c r="BG90" cm="1">
        <f t="array" aca="1" ref="BG90" ca="1">INDEX(INDIRECT("'"&amp;MID(CELL("filename",$A$1),FIND("]",CELL("filename",$A$1))+1,99)&amp;"_IPK'!J:J"), MATCH(O90,INDIRECT("'"&amp;MID(CELL("filename",$A$1),FIND("]",CELL("filename",$A$1))+1,99)&amp;"_IPK'!T:T"),0))</f>
        <v>0</v>
      </c>
    </row>
    <row r="91" spans="57:59" x14ac:dyDescent="0.45">
      <c r="BE91" s="4" cm="1">
        <f t="array" aca="1" ref="BE91" ca="1">INDEX(INDIRECT("'"&amp;MID(CELL("filename",$A$1),FIND("]",CELL("filename",$A$1))+1,99)&amp;"_IPK'!F:F"), MATCH(O91,INDIRECT("'"&amp;MID(CELL("filename",$A$1),FIND("]",CELL("filename",$A$1))+1,99)&amp;"_IPK'!T:T"),0))</f>
        <v>0</v>
      </c>
      <c r="BF91">
        <f t="shared" ca="1" si="1"/>
        <v>0</v>
      </c>
      <c r="BG91" cm="1">
        <f t="array" aca="1" ref="BG91" ca="1">INDEX(INDIRECT("'"&amp;MID(CELL("filename",$A$1),FIND("]",CELL("filename",$A$1))+1,99)&amp;"_IPK'!J:J"), MATCH(O91,INDIRECT("'"&amp;MID(CELL("filename",$A$1),FIND("]",CELL("filename",$A$1))+1,99)&amp;"_IPK'!T:T"),0))</f>
        <v>0</v>
      </c>
    </row>
    <row r="92" spans="57:59" x14ac:dyDescent="0.45">
      <c r="BE92" s="4" cm="1">
        <f t="array" aca="1" ref="BE92" ca="1">INDEX(INDIRECT("'"&amp;MID(CELL("filename",$A$1),FIND("]",CELL("filename",$A$1))+1,99)&amp;"_IPK'!F:F"), MATCH(O92,INDIRECT("'"&amp;MID(CELL("filename",$A$1),FIND("]",CELL("filename",$A$1))+1,99)&amp;"_IPK'!T:T"),0))</f>
        <v>0</v>
      </c>
      <c r="BF92">
        <f t="shared" ca="1" si="1"/>
        <v>0</v>
      </c>
      <c r="BG92" cm="1">
        <f t="array" aca="1" ref="BG92" ca="1">INDEX(INDIRECT("'"&amp;MID(CELL("filename",$A$1),FIND("]",CELL("filename",$A$1))+1,99)&amp;"_IPK'!J:J"), MATCH(O92,INDIRECT("'"&amp;MID(CELL("filename",$A$1),FIND("]",CELL("filename",$A$1))+1,99)&amp;"_IPK'!T:T"),0))</f>
        <v>0</v>
      </c>
    </row>
    <row r="93" spans="57:59" x14ac:dyDescent="0.45">
      <c r="BE93" s="4" cm="1">
        <f t="array" aca="1" ref="BE93" ca="1">INDEX(INDIRECT("'"&amp;MID(CELL("filename",$A$1),FIND("]",CELL("filename",$A$1))+1,99)&amp;"_IPK'!F:F"), MATCH(O93,INDIRECT("'"&amp;MID(CELL("filename",$A$1),FIND("]",CELL("filename",$A$1))+1,99)&amp;"_IPK'!T:T"),0))</f>
        <v>0</v>
      </c>
      <c r="BF93">
        <f t="shared" ca="1" si="1"/>
        <v>0</v>
      </c>
      <c r="BG93" cm="1">
        <f t="array" aca="1" ref="BG93" ca="1">INDEX(INDIRECT("'"&amp;MID(CELL("filename",$A$1),FIND("]",CELL("filename",$A$1))+1,99)&amp;"_IPK'!J:J"), MATCH(O93,INDIRECT("'"&amp;MID(CELL("filename",$A$1),FIND("]",CELL("filename",$A$1))+1,99)&amp;"_IPK'!T:T"),0))</f>
        <v>0</v>
      </c>
    </row>
    <row r="94" spans="57:59" x14ac:dyDescent="0.45">
      <c r="BE94" s="4" cm="1">
        <f t="array" aca="1" ref="BE94" ca="1">INDEX(INDIRECT("'"&amp;MID(CELL("filename",$A$1),FIND("]",CELL("filename",$A$1))+1,99)&amp;"_IPK'!F:F"), MATCH(O94,INDIRECT("'"&amp;MID(CELL("filename",$A$1),FIND("]",CELL("filename",$A$1))+1,99)&amp;"_IPK'!T:T"),0))</f>
        <v>0</v>
      </c>
      <c r="BF94">
        <f t="shared" ca="1" si="1"/>
        <v>0</v>
      </c>
      <c r="BG94" cm="1">
        <f t="array" aca="1" ref="BG94" ca="1">INDEX(INDIRECT("'"&amp;MID(CELL("filename",$A$1),FIND("]",CELL("filename",$A$1))+1,99)&amp;"_IPK'!J:J"), MATCH(O94,INDIRECT("'"&amp;MID(CELL("filename",$A$1),FIND("]",CELL("filename",$A$1))+1,99)&amp;"_IPK'!T:T"),0))</f>
        <v>0</v>
      </c>
    </row>
    <row r="95" spans="57:59" x14ac:dyDescent="0.45">
      <c r="BE95" s="4" cm="1">
        <f t="array" aca="1" ref="BE95" ca="1">INDEX(INDIRECT("'"&amp;MID(CELL("filename",$A$1),FIND("]",CELL("filename",$A$1))+1,99)&amp;"_IPK'!F:F"), MATCH(O95,INDIRECT("'"&amp;MID(CELL("filename",$A$1),FIND("]",CELL("filename",$A$1))+1,99)&amp;"_IPK'!T:T"),0))</f>
        <v>0</v>
      </c>
      <c r="BF95">
        <f t="shared" ca="1" si="1"/>
        <v>0</v>
      </c>
      <c r="BG95" cm="1">
        <f t="array" aca="1" ref="BG95" ca="1">INDEX(INDIRECT("'"&amp;MID(CELL("filename",$A$1),FIND("]",CELL("filename",$A$1))+1,99)&amp;"_IPK'!J:J"), MATCH(O95,INDIRECT("'"&amp;MID(CELL("filename",$A$1),FIND("]",CELL("filename",$A$1))+1,99)&amp;"_IPK'!T:T"),0))</f>
        <v>0</v>
      </c>
    </row>
    <row r="96" spans="57:59" x14ac:dyDescent="0.45">
      <c r="BE96" s="4" cm="1">
        <f t="array" aca="1" ref="BE96" ca="1">INDEX(INDIRECT("'"&amp;MID(CELL("filename",$A$1),FIND("]",CELL("filename",$A$1))+1,99)&amp;"_IPK'!F:F"), MATCH(O96,INDIRECT("'"&amp;MID(CELL("filename",$A$1),FIND("]",CELL("filename",$A$1))+1,99)&amp;"_IPK'!T:T"),0))</f>
        <v>0</v>
      </c>
      <c r="BF96">
        <f t="shared" ca="1" si="1"/>
        <v>0</v>
      </c>
      <c r="BG96" cm="1">
        <f t="array" aca="1" ref="BG96" ca="1">INDEX(INDIRECT("'"&amp;MID(CELL("filename",$A$1),FIND("]",CELL("filename",$A$1))+1,99)&amp;"_IPK'!J:J"), MATCH(O96,INDIRECT("'"&amp;MID(CELL("filename",$A$1),FIND("]",CELL("filename",$A$1))+1,99)&amp;"_IPK'!T:T"),0))</f>
        <v>0</v>
      </c>
    </row>
    <row r="97" spans="57:59" x14ac:dyDescent="0.45">
      <c r="BE97" s="4" cm="1">
        <f t="array" aca="1" ref="BE97" ca="1">INDEX(INDIRECT("'"&amp;MID(CELL("filename",$A$1),FIND("]",CELL("filename",$A$1))+1,99)&amp;"_IPK'!F:F"), MATCH(O97,INDIRECT("'"&amp;MID(CELL("filename",$A$1),FIND("]",CELL("filename",$A$1))+1,99)&amp;"_IPK'!T:T"),0))</f>
        <v>0</v>
      </c>
      <c r="BF97">
        <f t="shared" ca="1" si="1"/>
        <v>0</v>
      </c>
      <c r="BG97" cm="1">
        <f t="array" aca="1" ref="BG97" ca="1">INDEX(INDIRECT("'"&amp;MID(CELL("filename",$A$1),FIND("]",CELL("filename",$A$1))+1,99)&amp;"_IPK'!J:J"), MATCH(O97,INDIRECT("'"&amp;MID(CELL("filename",$A$1),FIND("]",CELL("filename",$A$1))+1,99)&amp;"_IPK'!T:T"),0))</f>
        <v>0</v>
      </c>
    </row>
    <row r="98" spans="57:59" x14ac:dyDescent="0.45">
      <c r="BE98" s="4" cm="1">
        <f t="array" aca="1" ref="BE98" ca="1">INDEX(INDIRECT("'"&amp;MID(CELL("filename",$A$1),FIND("]",CELL("filename",$A$1))+1,99)&amp;"_IPK'!F:F"), MATCH(O98,INDIRECT("'"&amp;MID(CELL("filename",$A$1),FIND("]",CELL("filename",$A$1))+1,99)&amp;"_IPK'!T:T"),0))</f>
        <v>0</v>
      </c>
      <c r="BF98">
        <f t="shared" ca="1" si="1"/>
        <v>0</v>
      </c>
      <c r="BG98" cm="1">
        <f t="array" aca="1" ref="BG98" ca="1">INDEX(INDIRECT("'"&amp;MID(CELL("filename",$A$1),FIND("]",CELL("filename",$A$1))+1,99)&amp;"_IPK'!J:J"), MATCH(O98,INDIRECT("'"&amp;MID(CELL("filename",$A$1),FIND("]",CELL("filename",$A$1))+1,99)&amp;"_IPK'!T:T"),0))</f>
        <v>0</v>
      </c>
    </row>
    <row r="99" spans="57:59" x14ac:dyDescent="0.45">
      <c r="BE99" s="4" cm="1">
        <f t="array" aca="1" ref="BE99" ca="1">INDEX(INDIRECT("'"&amp;MID(CELL("filename",$A$1),FIND("]",CELL("filename",$A$1))+1,99)&amp;"_IPK'!F:F"), MATCH(O99,INDIRECT("'"&amp;MID(CELL("filename",$A$1),FIND("]",CELL("filename",$A$1))+1,99)&amp;"_IPK'!T:T"),0))</f>
        <v>0</v>
      </c>
      <c r="BF99">
        <f t="shared" ca="1" si="1"/>
        <v>0</v>
      </c>
      <c r="BG99" cm="1">
        <f t="array" aca="1" ref="BG99" ca="1">INDEX(INDIRECT("'"&amp;MID(CELL("filename",$A$1),FIND("]",CELL("filename",$A$1))+1,99)&amp;"_IPK'!J:J"), MATCH(O99,INDIRECT("'"&amp;MID(CELL("filename",$A$1),FIND("]",CELL("filename",$A$1))+1,99)&amp;"_IPK'!T:T"),0))</f>
        <v>0</v>
      </c>
    </row>
    <row r="100" spans="57:59" x14ac:dyDescent="0.45">
      <c r="BE100" s="4" cm="1">
        <f t="array" aca="1" ref="BE100" ca="1">INDEX(INDIRECT("'"&amp;MID(CELL("filename",$A$1),FIND("]",CELL("filename",$A$1))+1,99)&amp;"_IPK'!F:F"), MATCH(O100,INDIRECT("'"&amp;MID(CELL("filename",$A$1),FIND("]",CELL("filename",$A$1))+1,99)&amp;"_IPK'!T:T"),0))</f>
        <v>0</v>
      </c>
      <c r="BF100">
        <f t="shared" ca="1" si="1"/>
        <v>0</v>
      </c>
      <c r="BG100" cm="1">
        <f t="array" aca="1" ref="BG100" ca="1">INDEX(INDIRECT("'"&amp;MID(CELL("filename",$A$1),FIND("]",CELL("filename",$A$1))+1,99)&amp;"_IPK'!J:J"), MATCH(O100,INDIRECT("'"&amp;MID(CELL("filename",$A$1),FIND("]",CELL("filename",$A$1))+1,99)&amp;"_IPK'!T:T"),0))</f>
        <v>0</v>
      </c>
    </row>
    <row r="101" spans="57:59" x14ac:dyDescent="0.45">
      <c r="BE101" s="4" cm="1">
        <f t="array" aca="1" ref="BE101" ca="1">INDEX(INDIRECT("'"&amp;MID(CELL("filename",$A$1),FIND("]",CELL("filename",$A$1))+1,99)&amp;"_IPK'!F:F"), MATCH(O101,INDIRECT("'"&amp;MID(CELL("filename",$A$1),FIND("]",CELL("filename",$A$1))+1,99)&amp;"_IPK'!T:T"),0))</f>
        <v>0</v>
      </c>
      <c r="BF101">
        <f t="shared" ca="1" si="1"/>
        <v>0</v>
      </c>
      <c r="BG101" cm="1">
        <f t="array" aca="1" ref="BG101" ca="1">INDEX(INDIRECT("'"&amp;MID(CELL("filename",$A$1),FIND("]",CELL("filename",$A$1))+1,99)&amp;"_IPK'!J:J"), MATCH(O101,INDIRECT("'"&amp;MID(CELL("filename",$A$1),FIND("]",CELL("filename",$A$1))+1,99)&amp;"_IPK'!T:T"),0))</f>
        <v>0</v>
      </c>
    </row>
    <row r="102" spans="57:59" x14ac:dyDescent="0.45">
      <c r="BE102" s="4" cm="1">
        <f t="array" aca="1" ref="BE102" ca="1">INDEX(INDIRECT("'"&amp;MID(CELL("filename",$A$1),FIND("]",CELL("filename",$A$1))+1,99)&amp;"_IPK'!F:F"), MATCH(O102,INDIRECT("'"&amp;MID(CELL("filename",$A$1),FIND("]",CELL("filename",$A$1))+1,99)&amp;"_IPK'!T:T"),0))</f>
        <v>0</v>
      </c>
      <c r="BF102">
        <f t="shared" ca="1" si="1"/>
        <v>0</v>
      </c>
      <c r="BG102" cm="1">
        <f t="array" aca="1" ref="BG102" ca="1">INDEX(INDIRECT("'"&amp;MID(CELL("filename",$A$1),FIND("]",CELL("filename",$A$1))+1,99)&amp;"_IPK'!J:J"), MATCH(O102,INDIRECT("'"&amp;MID(CELL("filename",$A$1),FIND("]",CELL("filename",$A$1))+1,99)&amp;"_IPK'!T:T"),0))</f>
        <v>0</v>
      </c>
    </row>
    <row r="103" spans="57:59" x14ac:dyDescent="0.45">
      <c r="BE103" s="4" cm="1">
        <f t="array" aca="1" ref="BE103" ca="1">INDEX(INDIRECT("'"&amp;MID(CELL("filename",$A$1),FIND("]",CELL("filename",$A$1))+1,99)&amp;"_IPK'!F:F"), MATCH(O103,INDIRECT("'"&amp;MID(CELL("filename",$A$1),FIND("]",CELL("filename",$A$1))+1,99)&amp;"_IPK'!T:T"),0))</f>
        <v>0</v>
      </c>
      <c r="BF103">
        <f t="shared" ca="1" si="1"/>
        <v>0</v>
      </c>
      <c r="BG103" cm="1">
        <f t="array" aca="1" ref="BG103" ca="1">INDEX(INDIRECT("'"&amp;MID(CELL("filename",$A$1),FIND("]",CELL("filename",$A$1))+1,99)&amp;"_IPK'!J:J"), MATCH(O103,INDIRECT("'"&amp;MID(CELL("filename",$A$1),FIND("]",CELL("filename",$A$1))+1,99)&amp;"_IPK'!T:T"),0))</f>
        <v>0</v>
      </c>
    </row>
    <row r="104" spans="57:59" x14ac:dyDescent="0.45">
      <c r="BE104" s="4" cm="1">
        <f t="array" aca="1" ref="BE104" ca="1">INDEX(INDIRECT("'"&amp;MID(CELL("filename",$A$1),FIND("]",CELL("filename",$A$1))+1,99)&amp;"_IPK'!F:F"), MATCH(O104,INDIRECT("'"&amp;MID(CELL("filename",$A$1),FIND("]",CELL("filename",$A$1))+1,99)&amp;"_IPK'!T:T"),0))</f>
        <v>0</v>
      </c>
      <c r="BF104">
        <f t="shared" ca="1" si="1"/>
        <v>0</v>
      </c>
      <c r="BG104" cm="1">
        <f t="array" aca="1" ref="BG104" ca="1">INDEX(INDIRECT("'"&amp;MID(CELL("filename",$A$1),FIND("]",CELL("filename",$A$1))+1,99)&amp;"_IPK'!J:J"), MATCH(O104,INDIRECT("'"&amp;MID(CELL("filename",$A$1),FIND("]",CELL("filename",$A$1))+1,99)&amp;"_IPK'!T:T"),0))</f>
        <v>0</v>
      </c>
    </row>
    <row r="105" spans="57:59" x14ac:dyDescent="0.45">
      <c r="BE105" s="4" cm="1">
        <f t="array" aca="1" ref="BE105" ca="1">INDEX(INDIRECT("'"&amp;MID(CELL("filename",$A$1),FIND("]",CELL("filename",$A$1))+1,99)&amp;"_IPK'!F:F"), MATCH(O105,INDIRECT("'"&amp;MID(CELL("filename",$A$1),FIND("]",CELL("filename",$A$1))+1,99)&amp;"_IPK'!T:T"),0))</f>
        <v>0</v>
      </c>
      <c r="BF105">
        <f t="shared" ca="1" si="1"/>
        <v>0</v>
      </c>
      <c r="BG105" cm="1">
        <f t="array" aca="1" ref="BG105" ca="1">INDEX(INDIRECT("'"&amp;MID(CELL("filename",$A$1),FIND("]",CELL("filename",$A$1))+1,99)&amp;"_IPK'!J:J"), MATCH(O105,INDIRECT("'"&amp;MID(CELL("filename",$A$1),FIND("]",CELL("filename",$A$1))+1,99)&amp;"_IPK'!T:T"),0))</f>
        <v>0</v>
      </c>
    </row>
    <row r="106" spans="57:59" x14ac:dyDescent="0.45">
      <c r="BE106" s="4" cm="1">
        <f t="array" aca="1" ref="BE106" ca="1">INDEX(INDIRECT("'"&amp;MID(CELL("filename",$A$1),FIND("]",CELL("filename",$A$1))+1,99)&amp;"_IPK'!F:F"), MATCH(O106,INDIRECT("'"&amp;MID(CELL("filename",$A$1),FIND("]",CELL("filename",$A$1))+1,99)&amp;"_IPK'!T:T"),0))</f>
        <v>0</v>
      </c>
      <c r="BF106">
        <f t="shared" ca="1" si="1"/>
        <v>0</v>
      </c>
      <c r="BG106" cm="1">
        <f t="array" aca="1" ref="BG106" ca="1">INDEX(INDIRECT("'"&amp;MID(CELL("filename",$A$1),FIND("]",CELL("filename",$A$1))+1,99)&amp;"_IPK'!J:J"), MATCH(O106,INDIRECT("'"&amp;MID(CELL("filename",$A$1),FIND("]",CELL("filename",$A$1))+1,99)&amp;"_IPK'!T:T"),0))</f>
        <v>0</v>
      </c>
    </row>
    <row r="107" spans="57:59" x14ac:dyDescent="0.45">
      <c r="BE107" s="4" cm="1">
        <f t="array" aca="1" ref="BE107" ca="1">INDEX(INDIRECT("'"&amp;MID(CELL("filename",$A$1),FIND("]",CELL("filename",$A$1))+1,99)&amp;"_IPK'!F:F"), MATCH(O107,INDIRECT("'"&amp;MID(CELL("filename",$A$1),FIND("]",CELL("filename",$A$1))+1,99)&amp;"_IPK'!T:T"),0))</f>
        <v>0</v>
      </c>
      <c r="BF107">
        <f t="shared" ca="1" si="1"/>
        <v>0</v>
      </c>
      <c r="BG107" cm="1">
        <f t="array" aca="1" ref="BG107" ca="1">INDEX(INDIRECT("'"&amp;MID(CELL("filename",$A$1),FIND("]",CELL("filename",$A$1))+1,99)&amp;"_IPK'!J:J"), MATCH(O107,INDIRECT("'"&amp;MID(CELL("filename",$A$1),FIND("]",CELL("filename",$A$1))+1,99)&amp;"_IPK'!T:T"),0))</f>
        <v>0</v>
      </c>
    </row>
    <row r="108" spans="57:59" x14ac:dyDescent="0.45">
      <c r="BE108" s="4" cm="1">
        <f t="array" aca="1" ref="BE108" ca="1">INDEX(INDIRECT("'"&amp;MID(CELL("filename",$A$1),FIND("]",CELL("filename",$A$1))+1,99)&amp;"_IPK'!F:F"), MATCH(O108,INDIRECT("'"&amp;MID(CELL("filename",$A$1),FIND("]",CELL("filename",$A$1))+1,99)&amp;"_IPK'!T:T"),0))</f>
        <v>0</v>
      </c>
      <c r="BF108">
        <f t="shared" ca="1" si="1"/>
        <v>0</v>
      </c>
      <c r="BG108" cm="1">
        <f t="array" aca="1" ref="BG108" ca="1">INDEX(INDIRECT("'"&amp;MID(CELL("filename",$A$1),FIND("]",CELL("filename",$A$1))+1,99)&amp;"_IPK'!J:J"), MATCH(O108,INDIRECT("'"&amp;MID(CELL("filename",$A$1),FIND("]",CELL("filename",$A$1))+1,99)&amp;"_IPK'!T:T"),0))</f>
        <v>0</v>
      </c>
    </row>
    <row r="109" spans="57:59" x14ac:dyDescent="0.45">
      <c r="BE109" s="4" cm="1">
        <f t="array" aca="1" ref="BE109" ca="1">INDEX(INDIRECT("'"&amp;MID(CELL("filename",$A$1),FIND("]",CELL("filename",$A$1))+1,99)&amp;"_IPK'!F:F"), MATCH(O109,INDIRECT("'"&amp;MID(CELL("filename",$A$1),FIND("]",CELL("filename",$A$1))+1,99)&amp;"_IPK'!T:T"),0))</f>
        <v>0</v>
      </c>
      <c r="BF109">
        <f t="shared" ca="1" si="1"/>
        <v>0</v>
      </c>
      <c r="BG109" cm="1">
        <f t="array" aca="1" ref="BG109" ca="1">INDEX(INDIRECT("'"&amp;MID(CELL("filename",$A$1),FIND("]",CELL("filename",$A$1))+1,99)&amp;"_IPK'!J:J"), MATCH(O109,INDIRECT("'"&amp;MID(CELL("filename",$A$1),FIND("]",CELL("filename",$A$1))+1,99)&amp;"_IPK'!T:T"),0))</f>
        <v>0</v>
      </c>
    </row>
    <row r="110" spans="57:59" x14ac:dyDescent="0.45">
      <c r="BE110" s="4" cm="1">
        <f t="array" aca="1" ref="BE110" ca="1">INDEX(INDIRECT("'"&amp;MID(CELL("filename",$A$1),FIND("]",CELL("filename",$A$1))+1,99)&amp;"_IPK'!F:F"), MATCH(O110,INDIRECT("'"&amp;MID(CELL("filename",$A$1),FIND("]",CELL("filename",$A$1))+1,99)&amp;"_IPK'!T:T"),0))</f>
        <v>0</v>
      </c>
      <c r="BF110">
        <f t="shared" ca="1" si="1"/>
        <v>0</v>
      </c>
      <c r="BG110" cm="1">
        <f t="array" aca="1" ref="BG110" ca="1">INDEX(INDIRECT("'"&amp;MID(CELL("filename",$A$1),FIND("]",CELL("filename",$A$1))+1,99)&amp;"_IPK'!J:J"), MATCH(O110,INDIRECT("'"&amp;MID(CELL("filename",$A$1),FIND("]",CELL("filename",$A$1))+1,99)&amp;"_IPK'!T:T"),0))</f>
        <v>0</v>
      </c>
    </row>
    <row r="111" spans="57:59" x14ac:dyDescent="0.45">
      <c r="BE111" s="4" cm="1">
        <f t="array" aca="1" ref="BE111" ca="1">INDEX(INDIRECT("'"&amp;MID(CELL("filename",$A$1),FIND("]",CELL("filename",$A$1))+1,99)&amp;"_IPK'!F:F"), MATCH(O111,INDIRECT("'"&amp;MID(CELL("filename",$A$1),FIND("]",CELL("filename",$A$1))+1,99)&amp;"_IPK'!T:T"),0))</f>
        <v>0</v>
      </c>
      <c r="BF111">
        <f t="shared" ca="1" si="1"/>
        <v>0</v>
      </c>
      <c r="BG111" cm="1">
        <f t="array" aca="1" ref="BG111" ca="1">INDEX(INDIRECT("'"&amp;MID(CELL("filename",$A$1),FIND("]",CELL("filename",$A$1))+1,99)&amp;"_IPK'!J:J"), MATCH(O111,INDIRECT("'"&amp;MID(CELL("filename",$A$1),FIND("]",CELL("filename",$A$1))+1,99)&amp;"_IPK'!T:T"),0))</f>
        <v>0</v>
      </c>
    </row>
    <row r="112" spans="57:59" x14ac:dyDescent="0.45">
      <c r="BE112" s="4" cm="1">
        <f t="array" aca="1" ref="BE112" ca="1">INDEX(INDIRECT("'"&amp;MID(CELL("filename",$A$1),FIND("]",CELL("filename",$A$1))+1,99)&amp;"_IPK'!F:F"), MATCH(O112,INDIRECT("'"&amp;MID(CELL("filename",$A$1),FIND("]",CELL("filename",$A$1))+1,99)&amp;"_IPK'!T:T"),0))</f>
        <v>0</v>
      </c>
      <c r="BF112">
        <f t="shared" ca="1" si="1"/>
        <v>0</v>
      </c>
      <c r="BG112" cm="1">
        <f t="array" aca="1" ref="BG112" ca="1">INDEX(INDIRECT("'"&amp;MID(CELL("filename",$A$1),FIND("]",CELL("filename",$A$1))+1,99)&amp;"_IPK'!J:J"), MATCH(O112,INDIRECT("'"&amp;MID(CELL("filename",$A$1),FIND("]",CELL("filename",$A$1))+1,99)&amp;"_IPK'!T:T"),0))</f>
        <v>0</v>
      </c>
    </row>
    <row r="113" spans="57:59" x14ac:dyDescent="0.45">
      <c r="BE113" s="4" cm="1">
        <f t="array" aca="1" ref="BE113" ca="1">INDEX(INDIRECT("'"&amp;MID(CELL("filename",$A$1),FIND("]",CELL("filename",$A$1))+1,99)&amp;"_IPK'!F:F"), MATCH(O113,INDIRECT("'"&amp;MID(CELL("filename",$A$1),FIND("]",CELL("filename",$A$1))+1,99)&amp;"_IPK'!T:T"),0))</f>
        <v>0</v>
      </c>
      <c r="BF113">
        <f t="shared" ca="1" si="1"/>
        <v>0</v>
      </c>
      <c r="BG113" cm="1">
        <f t="array" aca="1" ref="BG113" ca="1">INDEX(INDIRECT("'"&amp;MID(CELL("filename",$A$1),FIND("]",CELL("filename",$A$1))+1,99)&amp;"_IPK'!J:J"), MATCH(O113,INDIRECT("'"&amp;MID(CELL("filename",$A$1),FIND("]",CELL("filename",$A$1))+1,99)&amp;"_IPK'!T:T"),0))</f>
        <v>0</v>
      </c>
    </row>
    <row r="114" spans="57:59" x14ac:dyDescent="0.45">
      <c r="BE114" s="4" cm="1">
        <f t="array" aca="1" ref="BE114" ca="1">INDEX(INDIRECT("'"&amp;MID(CELL("filename",$A$1),FIND("]",CELL("filename",$A$1))+1,99)&amp;"_IPK'!F:F"), MATCH(O114,INDIRECT("'"&amp;MID(CELL("filename",$A$1),FIND("]",CELL("filename",$A$1))+1,99)&amp;"_IPK'!T:T"),0))</f>
        <v>0</v>
      </c>
      <c r="BF114">
        <f t="shared" ca="1" si="1"/>
        <v>0</v>
      </c>
      <c r="BG114" cm="1">
        <f t="array" aca="1" ref="BG114" ca="1">INDEX(INDIRECT("'"&amp;MID(CELL("filename",$A$1),FIND("]",CELL("filename",$A$1))+1,99)&amp;"_IPK'!J:J"), MATCH(O114,INDIRECT("'"&amp;MID(CELL("filename",$A$1),FIND("]",CELL("filename",$A$1))+1,99)&amp;"_IPK'!T:T"),0))</f>
        <v>0</v>
      </c>
    </row>
    <row r="115" spans="57:59" x14ac:dyDescent="0.45">
      <c r="BE115" s="4" cm="1">
        <f t="array" aca="1" ref="BE115" ca="1">INDEX(INDIRECT("'"&amp;MID(CELL("filename",$A$1),FIND("]",CELL("filename",$A$1))+1,99)&amp;"_IPK'!F:F"), MATCH(O115,INDIRECT("'"&amp;MID(CELL("filename",$A$1),FIND("]",CELL("filename",$A$1))+1,99)&amp;"_IPK'!T:T"),0))</f>
        <v>0</v>
      </c>
      <c r="BF115">
        <f t="shared" ca="1" si="1"/>
        <v>0</v>
      </c>
      <c r="BG115" cm="1">
        <f t="array" aca="1" ref="BG115" ca="1">INDEX(INDIRECT("'"&amp;MID(CELL("filename",$A$1),FIND("]",CELL("filename",$A$1))+1,99)&amp;"_IPK'!J:J"), MATCH(O115,INDIRECT("'"&amp;MID(CELL("filename",$A$1),FIND("]",CELL("filename",$A$1))+1,99)&amp;"_IPK'!T:T"),0))</f>
        <v>0</v>
      </c>
    </row>
    <row r="116" spans="57:59" x14ac:dyDescent="0.45">
      <c r="BE116" s="4" cm="1">
        <f t="array" aca="1" ref="BE116" ca="1">INDEX(INDIRECT("'"&amp;MID(CELL("filename",$A$1),FIND("]",CELL("filename",$A$1))+1,99)&amp;"_IPK'!F:F"), MATCH(O116,INDIRECT("'"&amp;MID(CELL("filename",$A$1),FIND("]",CELL("filename",$A$1))+1,99)&amp;"_IPK'!T:T"),0))</f>
        <v>0</v>
      </c>
      <c r="BF116">
        <f t="shared" ca="1" si="1"/>
        <v>0</v>
      </c>
      <c r="BG116" cm="1">
        <f t="array" aca="1" ref="BG116" ca="1">INDEX(INDIRECT("'"&amp;MID(CELL("filename",$A$1),FIND("]",CELL("filename",$A$1))+1,99)&amp;"_IPK'!J:J"), MATCH(O116,INDIRECT("'"&amp;MID(CELL("filename",$A$1),FIND("]",CELL("filename",$A$1))+1,99)&amp;"_IPK'!T:T"),0))</f>
        <v>0</v>
      </c>
    </row>
    <row r="117" spans="57:59" x14ac:dyDescent="0.45">
      <c r="BE117" s="4" cm="1">
        <f t="array" aca="1" ref="BE117" ca="1">INDEX(INDIRECT("'"&amp;MID(CELL("filename",$A$1),FIND("]",CELL("filename",$A$1))+1,99)&amp;"_IPK'!F:F"), MATCH(O117,INDIRECT("'"&amp;MID(CELL("filename",$A$1),FIND("]",CELL("filename",$A$1))+1,99)&amp;"_IPK'!T:T"),0))</f>
        <v>0</v>
      </c>
      <c r="BF117">
        <f t="shared" ca="1" si="1"/>
        <v>0</v>
      </c>
      <c r="BG117" cm="1">
        <f t="array" aca="1" ref="BG117" ca="1">INDEX(INDIRECT("'"&amp;MID(CELL("filename",$A$1),FIND("]",CELL("filename",$A$1))+1,99)&amp;"_IPK'!J:J"), MATCH(O117,INDIRECT("'"&amp;MID(CELL("filename",$A$1),FIND("]",CELL("filename",$A$1))+1,99)&amp;"_IPK'!T:T"),0))</f>
        <v>0</v>
      </c>
    </row>
    <row r="118" spans="57:59" x14ac:dyDescent="0.45">
      <c r="BE118" s="4" cm="1">
        <f t="array" aca="1" ref="BE118" ca="1">INDEX(INDIRECT("'"&amp;MID(CELL("filename",$A$1),FIND("]",CELL("filename",$A$1))+1,99)&amp;"_IPK'!F:F"), MATCH(O118,INDIRECT("'"&amp;MID(CELL("filename",$A$1),FIND("]",CELL("filename",$A$1))+1,99)&amp;"_IPK'!T:T"),0))</f>
        <v>0</v>
      </c>
      <c r="BF118">
        <f t="shared" ca="1" si="1"/>
        <v>0</v>
      </c>
      <c r="BG118" cm="1">
        <f t="array" aca="1" ref="BG118" ca="1">INDEX(INDIRECT("'"&amp;MID(CELL("filename",$A$1),FIND("]",CELL("filename",$A$1))+1,99)&amp;"_IPK'!J:J"), MATCH(O118,INDIRECT("'"&amp;MID(CELL("filename",$A$1),FIND("]",CELL("filename",$A$1))+1,99)&amp;"_IPK'!T:T"),0))</f>
        <v>0</v>
      </c>
    </row>
    <row r="119" spans="57:59" x14ac:dyDescent="0.45">
      <c r="BE119" s="4" cm="1">
        <f t="array" aca="1" ref="BE119" ca="1">INDEX(INDIRECT("'"&amp;MID(CELL("filename",$A$1),FIND("]",CELL("filename",$A$1))+1,99)&amp;"_IPK'!F:F"), MATCH(O119,INDIRECT("'"&amp;MID(CELL("filename",$A$1),FIND("]",CELL("filename",$A$1))+1,99)&amp;"_IPK'!T:T"),0))</f>
        <v>0</v>
      </c>
      <c r="BF119">
        <f t="shared" ca="1" si="1"/>
        <v>0</v>
      </c>
      <c r="BG119" cm="1">
        <f t="array" aca="1" ref="BG119" ca="1">INDEX(INDIRECT("'"&amp;MID(CELL("filename",$A$1),FIND("]",CELL("filename",$A$1))+1,99)&amp;"_IPK'!J:J"), MATCH(O119,INDIRECT("'"&amp;MID(CELL("filename",$A$1),FIND("]",CELL("filename",$A$1))+1,99)&amp;"_IPK'!T:T"),0))</f>
        <v>0</v>
      </c>
    </row>
    <row r="120" spans="57:59" x14ac:dyDescent="0.45">
      <c r="BE120" s="4" cm="1">
        <f t="array" aca="1" ref="BE120" ca="1">INDEX(INDIRECT("'"&amp;MID(CELL("filename",$A$1),FIND("]",CELL("filename",$A$1))+1,99)&amp;"_IPK'!F:F"), MATCH(O120,INDIRECT("'"&amp;MID(CELL("filename",$A$1),FIND("]",CELL("filename",$A$1))+1,99)&amp;"_IPK'!T:T"),0))</f>
        <v>0</v>
      </c>
      <c r="BF120">
        <f t="shared" ca="1" si="1"/>
        <v>0</v>
      </c>
      <c r="BG120" cm="1">
        <f t="array" aca="1" ref="BG120" ca="1">INDEX(INDIRECT("'"&amp;MID(CELL("filename",$A$1),FIND("]",CELL("filename",$A$1))+1,99)&amp;"_IPK'!J:J"), MATCH(O120,INDIRECT("'"&amp;MID(CELL("filename",$A$1),FIND("]",CELL("filename",$A$1))+1,99)&amp;"_IPK'!T:T"),0))</f>
        <v>0</v>
      </c>
    </row>
    <row r="121" spans="57:59" x14ac:dyDescent="0.45">
      <c r="BE121" s="4" cm="1">
        <f t="array" aca="1" ref="BE121" ca="1">INDEX(INDIRECT("'"&amp;MID(CELL("filename",$A$1),FIND("]",CELL("filename",$A$1))+1,99)&amp;"_IPK'!F:F"), MATCH(O121,INDIRECT("'"&amp;MID(CELL("filename",$A$1),FIND("]",CELL("filename",$A$1))+1,99)&amp;"_IPK'!T:T"),0))</f>
        <v>0</v>
      </c>
      <c r="BF121">
        <f t="shared" ca="1" si="1"/>
        <v>0</v>
      </c>
      <c r="BG121" cm="1">
        <f t="array" aca="1" ref="BG121" ca="1">INDEX(INDIRECT("'"&amp;MID(CELL("filename",$A$1),FIND("]",CELL("filename",$A$1))+1,99)&amp;"_IPK'!J:J"), MATCH(O121,INDIRECT("'"&amp;MID(CELL("filename",$A$1),FIND("]",CELL("filename",$A$1))+1,99)&amp;"_IPK'!T:T"),0))</f>
        <v>0</v>
      </c>
    </row>
    <row r="122" spans="57:59" x14ac:dyDescent="0.45">
      <c r="BE122" s="4" cm="1">
        <f t="array" aca="1" ref="BE122" ca="1">INDEX(INDIRECT("'"&amp;MID(CELL("filename",$A$1),FIND("]",CELL("filename",$A$1))+1,99)&amp;"_IPK'!F:F"), MATCH(O122,INDIRECT("'"&amp;MID(CELL("filename",$A$1),FIND("]",CELL("filename",$A$1))+1,99)&amp;"_IPK'!T:T"),0))</f>
        <v>0</v>
      </c>
      <c r="BF122">
        <f t="shared" ca="1" si="1"/>
        <v>0</v>
      </c>
      <c r="BG122" cm="1">
        <f t="array" aca="1" ref="BG122" ca="1">INDEX(INDIRECT("'"&amp;MID(CELL("filename",$A$1),FIND("]",CELL("filename",$A$1))+1,99)&amp;"_IPK'!J:J"), MATCH(O122,INDIRECT("'"&amp;MID(CELL("filename",$A$1),FIND("]",CELL("filename",$A$1))+1,99)&amp;"_IPK'!T:T"),0))</f>
        <v>0</v>
      </c>
    </row>
    <row r="123" spans="57:59" x14ac:dyDescent="0.45">
      <c r="BE123" s="4" cm="1">
        <f t="array" aca="1" ref="BE123" ca="1">INDEX(INDIRECT("'"&amp;MID(CELL("filename",$A$1),FIND("]",CELL("filename",$A$1))+1,99)&amp;"_IPK'!F:F"), MATCH(O123,INDIRECT("'"&amp;MID(CELL("filename",$A$1),FIND("]",CELL("filename",$A$1))+1,99)&amp;"_IPK'!T:T"),0))</f>
        <v>0</v>
      </c>
      <c r="BF123">
        <f t="shared" ca="1" si="1"/>
        <v>0</v>
      </c>
      <c r="BG123" cm="1">
        <f t="array" aca="1" ref="BG123" ca="1">INDEX(INDIRECT("'"&amp;MID(CELL("filename",$A$1),FIND("]",CELL("filename",$A$1))+1,99)&amp;"_IPK'!J:J"), MATCH(O123,INDIRECT("'"&amp;MID(CELL("filename",$A$1),FIND("]",CELL("filename",$A$1))+1,99)&amp;"_IPK'!T:T"),0))</f>
        <v>0</v>
      </c>
    </row>
    <row r="124" spans="57:59" x14ac:dyDescent="0.45">
      <c r="BE124" s="4" cm="1">
        <f t="array" aca="1" ref="BE124" ca="1">INDEX(INDIRECT("'"&amp;MID(CELL("filename",$A$1),FIND("]",CELL("filename",$A$1))+1,99)&amp;"_IPK'!F:F"), MATCH(O124,INDIRECT("'"&amp;MID(CELL("filename",$A$1),FIND("]",CELL("filename",$A$1))+1,99)&amp;"_IPK'!T:T"),0))</f>
        <v>0</v>
      </c>
      <c r="BF124">
        <f t="shared" ca="1" si="1"/>
        <v>0</v>
      </c>
      <c r="BG124" cm="1">
        <f t="array" aca="1" ref="BG124" ca="1">INDEX(INDIRECT("'"&amp;MID(CELL("filename",$A$1),FIND("]",CELL("filename",$A$1))+1,99)&amp;"_IPK'!J:J"), MATCH(O124,INDIRECT("'"&amp;MID(CELL("filename",$A$1),FIND("]",CELL("filename",$A$1))+1,99)&amp;"_IPK'!T:T"),0))</f>
        <v>0</v>
      </c>
    </row>
    <row r="125" spans="57:59" x14ac:dyDescent="0.45">
      <c r="BE125" s="4" cm="1">
        <f t="array" aca="1" ref="BE125" ca="1">INDEX(INDIRECT("'"&amp;MID(CELL("filename",$A$1),FIND("]",CELL("filename",$A$1))+1,99)&amp;"_IPK'!F:F"), MATCH(O125,INDIRECT("'"&amp;MID(CELL("filename",$A$1),FIND("]",CELL("filename",$A$1))+1,99)&amp;"_IPK'!T:T"),0))</f>
        <v>0</v>
      </c>
      <c r="BF125">
        <f t="shared" ca="1" si="1"/>
        <v>0</v>
      </c>
      <c r="BG125" cm="1">
        <f t="array" aca="1" ref="BG125" ca="1">INDEX(INDIRECT("'"&amp;MID(CELL("filename",$A$1),FIND("]",CELL("filename",$A$1))+1,99)&amp;"_IPK'!J:J"), MATCH(O125,INDIRECT("'"&amp;MID(CELL("filename",$A$1),FIND("]",CELL("filename",$A$1))+1,99)&amp;"_IPK'!T:T"),0))</f>
        <v>0</v>
      </c>
    </row>
    <row r="126" spans="57:59" x14ac:dyDescent="0.45">
      <c r="BE126" s="4" cm="1">
        <f t="array" aca="1" ref="BE126" ca="1">INDEX(INDIRECT("'"&amp;MID(CELL("filename",$A$1),FIND("]",CELL("filename",$A$1))+1,99)&amp;"_IPK'!F:F"), MATCH(O126,INDIRECT("'"&amp;MID(CELL("filename",$A$1),FIND("]",CELL("filename",$A$1))+1,99)&amp;"_IPK'!T:T"),0))</f>
        <v>0</v>
      </c>
      <c r="BF126">
        <f t="shared" ca="1" si="1"/>
        <v>0</v>
      </c>
      <c r="BG126" cm="1">
        <f t="array" aca="1" ref="BG126" ca="1">INDEX(INDIRECT("'"&amp;MID(CELL("filename",$A$1),FIND("]",CELL("filename",$A$1))+1,99)&amp;"_IPK'!J:J"), MATCH(O126,INDIRECT("'"&amp;MID(CELL("filename",$A$1),FIND("]",CELL("filename",$A$1))+1,99)&amp;"_IPK'!T:T"),0))</f>
        <v>0</v>
      </c>
    </row>
    <row r="127" spans="57:59" x14ac:dyDescent="0.45">
      <c r="BE127" s="4" cm="1">
        <f t="array" aca="1" ref="BE127" ca="1">INDEX(INDIRECT("'"&amp;MID(CELL("filename",$A$1),FIND("]",CELL("filename",$A$1))+1,99)&amp;"_IPK'!F:F"), MATCH(O127,INDIRECT("'"&amp;MID(CELL("filename",$A$1),FIND("]",CELL("filename",$A$1))+1,99)&amp;"_IPK'!T:T"),0))</f>
        <v>0</v>
      </c>
      <c r="BF127">
        <f t="shared" ca="1" si="1"/>
        <v>0</v>
      </c>
      <c r="BG127" cm="1">
        <f t="array" aca="1" ref="BG127" ca="1">INDEX(INDIRECT("'"&amp;MID(CELL("filename",$A$1),FIND("]",CELL("filename",$A$1))+1,99)&amp;"_IPK'!J:J"), MATCH(O127,INDIRECT("'"&amp;MID(CELL("filename",$A$1),FIND("]",CELL("filename",$A$1))+1,99)&amp;"_IPK'!T:T"),0))</f>
        <v>0</v>
      </c>
    </row>
    <row r="128" spans="57:59" x14ac:dyDescent="0.45">
      <c r="BE128" s="4" cm="1">
        <f t="array" aca="1" ref="BE128" ca="1">INDEX(INDIRECT("'"&amp;MID(CELL("filename",$A$1),FIND("]",CELL("filename",$A$1))+1,99)&amp;"_IPK'!F:F"), MATCH(O128,INDIRECT("'"&amp;MID(CELL("filename",$A$1),FIND("]",CELL("filename",$A$1))+1,99)&amp;"_IPK'!T:T"),0))</f>
        <v>0</v>
      </c>
      <c r="BF128">
        <f t="shared" ca="1" si="1"/>
        <v>0</v>
      </c>
      <c r="BG128" cm="1">
        <f t="array" aca="1" ref="BG128" ca="1">INDEX(INDIRECT("'"&amp;MID(CELL("filename",$A$1),FIND("]",CELL("filename",$A$1))+1,99)&amp;"_IPK'!J:J"), MATCH(O128,INDIRECT("'"&amp;MID(CELL("filename",$A$1),FIND("]",CELL("filename",$A$1))+1,99)&amp;"_IPK'!T:T"),0))</f>
        <v>0</v>
      </c>
    </row>
    <row r="129" spans="57:59" x14ac:dyDescent="0.45">
      <c r="BE129" s="4" cm="1">
        <f t="array" aca="1" ref="BE129" ca="1">INDEX(INDIRECT("'"&amp;MID(CELL("filename",$A$1),FIND("]",CELL("filename",$A$1))+1,99)&amp;"_IPK'!F:F"), MATCH(O129,INDIRECT("'"&amp;MID(CELL("filename",$A$1),FIND("]",CELL("filename",$A$1))+1,99)&amp;"_IPK'!T:T"),0))</f>
        <v>0</v>
      </c>
      <c r="BF129">
        <f t="shared" ca="1" si="1"/>
        <v>0</v>
      </c>
      <c r="BG129" cm="1">
        <f t="array" aca="1" ref="BG129" ca="1">INDEX(INDIRECT("'"&amp;MID(CELL("filename",$A$1),FIND("]",CELL("filename",$A$1))+1,99)&amp;"_IPK'!J:J"), MATCH(O129,INDIRECT("'"&amp;MID(CELL("filename",$A$1),FIND("]",CELL("filename",$A$1))+1,99)&amp;"_IPK'!T:T"),0))</f>
        <v>0</v>
      </c>
    </row>
    <row r="130" spans="57:59" x14ac:dyDescent="0.45">
      <c r="BE130" s="4" cm="1">
        <f t="array" aca="1" ref="BE130" ca="1">INDEX(INDIRECT("'"&amp;MID(CELL("filename",$A$1),FIND("]",CELL("filename",$A$1))+1,99)&amp;"_IPK'!F:F"), MATCH(O130,INDIRECT("'"&amp;MID(CELL("filename",$A$1),FIND("]",CELL("filename",$A$1))+1,99)&amp;"_IPK'!T:T"),0))</f>
        <v>0</v>
      </c>
      <c r="BF130">
        <f t="shared" ca="1" si="1"/>
        <v>0</v>
      </c>
      <c r="BG130" cm="1">
        <f t="array" aca="1" ref="BG130" ca="1">INDEX(INDIRECT("'"&amp;MID(CELL("filename",$A$1),FIND("]",CELL("filename",$A$1))+1,99)&amp;"_IPK'!J:J"), MATCH(O130,INDIRECT("'"&amp;MID(CELL("filename",$A$1),FIND("]",CELL("filename",$A$1))+1,99)&amp;"_IPK'!T:T"),0))</f>
        <v>0</v>
      </c>
    </row>
    <row r="131" spans="57:59" x14ac:dyDescent="0.45">
      <c r="BE131" s="4" cm="1">
        <f t="array" aca="1" ref="BE131" ca="1">INDEX(INDIRECT("'"&amp;MID(CELL("filename",$A$1),FIND("]",CELL("filename",$A$1))+1,99)&amp;"_IPK'!F:F"), MATCH(O131,INDIRECT("'"&amp;MID(CELL("filename",$A$1),FIND("]",CELL("filename",$A$1))+1,99)&amp;"_IPK'!T:T"),0))</f>
        <v>0</v>
      </c>
      <c r="BF131">
        <f t="shared" ca="1" si="1"/>
        <v>0</v>
      </c>
      <c r="BG131" cm="1">
        <f t="array" aca="1" ref="BG131" ca="1">INDEX(INDIRECT("'"&amp;MID(CELL("filename",$A$1),FIND("]",CELL("filename",$A$1))+1,99)&amp;"_IPK'!J:J"), MATCH(O131,INDIRECT("'"&amp;MID(CELL("filename",$A$1),FIND("]",CELL("filename",$A$1))+1,99)&amp;"_IPK'!T:T"),0))</f>
        <v>0</v>
      </c>
    </row>
    <row r="132" spans="57:59" x14ac:dyDescent="0.45">
      <c r="BE132" s="4" cm="1">
        <f t="array" aca="1" ref="BE132" ca="1">INDEX(INDIRECT("'"&amp;MID(CELL("filename",$A$1),FIND("]",CELL("filename",$A$1))+1,99)&amp;"_IPK'!F:F"), MATCH(O132,INDIRECT("'"&amp;MID(CELL("filename",$A$1),FIND("]",CELL("filename",$A$1))+1,99)&amp;"_IPK'!T:T"),0))</f>
        <v>0</v>
      </c>
      <c r="BF132">
        <f t="shared" ca="1" si="1"/>
        <v>0</v>
      </c>
      <c r="BG132" cm="1">
        <f t="array" aca="1" ref="BG132" ca="1">INDEX(INDIRECT("'"&amp;MID(CELL("filename",$A$1),FIND("]",CELL("filename",$A$1))+1,99)&amp;"_IPK'!J:J"), MATCH(O132,INDIRECT("'"&amp;MID(CELL("filename",$A$1),FIND("]",CELL("filename",$A$1))+1,99)&amp;"_IPK'!T:T"),0))</f>
        <v>0</v>
      </c>
    </row>
    <row r="133" spans="57:59" x14ac:dyDescent="0.45">
      <c r="BE133" s="4" cm="1">
        <f t="array" aca="1" ref="BE133" ca="1">INDEX(INDIRECT("'"&amp;MID(CELL("filename",$A$1),FIND("]",CELL("filename",$A$1))+1,99)&amp;"_IPK'!F:F"), MATCH(O133,INDIRECT("'"&amp;MID(CELL("filename",$A$1),FIND("]",CELL("filename",$A$1))+1,99)&amp;"_IPK'!T:T"),0))</f>
        <v>0</v>
      </c>
      <c r="BF133">
        <f t="shared" ca="1" si="1"/>
        <v>0</v>
      </c>
      <c r="BG133" cm="1">
        <f t="array" aca="1" ref="BG133" ca="1">INDEX(INDIRECT("'"&amp;MID(CELL("filename",$A$1),FIND("]",CELL("filename",$A$1))+1,99)&amp;"_IPK'!J:J"), MATCH(O133,INDIRECT("'"&amp;MID(CELL("filename",$A$1),FIND("]",CELL("filename",$A$1))+1,99)&amp;"_IPK'!T:T"),0))</f>
        <v>0</v>
      </c>
    </row>
    <row r="134" spans="57:59" x14ac:dyDescent="0.45">
      <c r="BE134" s="4" cm="1">
        <f t="array" aca="1" ref="BE134" ca="1">INDEX(INDIRECT("'"&amp;MID(CELL("filename",$A$1),FIND("]",CELL("filename",$A$1))+1,99)&amp;"_IPK'!F:F"), MATCH(O134,INDIRECT("'"&amp;MID(CELL("filename",$A$1),FIND("]",CELL("filename",$A$1))+1,99)&amp;"_IPK'!T:T"),0))</f>
        <v>0</v>
      </c>
      <c r="BF134">
        <f t="shared" ca="1" si="1"/>
        <v>0</v>
      </c>
      <c r="BG134" cm="1">
        <f t="array" aca="1" ref="BG134" ca="1">INDEX(INDIRECT("'"&amp;MID(CELL("filename",$A$1),FIND("]",CELL("filename",$A$1))+1,99)&amp;"_IPK'!J:J"), MATCH(O134,INDIRECT("'"&amp;MID(CELL("filename",$A$1),FIND("]",CELL("filename",$A$1))+1,99)&amp;"_IPK'!T:T"),0))</f>
        <v>0</v>
      </c>
    </row>
    <row r="135" spans="57:59" x14ac:dyDescent="0.45">
      <c r="BE135" s="4" cm="1">
        <f t="array" aca="1" ref="BE135" ca="1">INDEX(INDIRECT("'"&amp;MID(CELL("filename",$A$1),FIND("]",CELL("filename",$A$1))+1,99)&amp;"_IPK'!F:F"), MATCH(O135,INDIRECT("'"&amp;MID(CELL("filename",$A$1),FIND("]",CELL("filename",$A$1))+1,99)&amp;"_IPK'!T:T"),0))</f>
        <v>0</v>
      </c>
      <c r="BF135">
        <f t="shared" ca="1" si="1"/>
        <v>0</v>
      </c>
      <c r="BG135" cm="1">
        <f t="array" aca="1" ref="BG135" ca="1">INDEX(INDIRECT("'"&amp;MID(CELL("filename",$A$1),FIND("]",CELL("filename",$A$1))+1,99)&amp;"_IPK'!J:J"), MATCH(O135,INDIRECT("'"&amp;MID(CELL("filename",$A$1),FIND("]",CELL("filename",$A$1))+1,99)&amp;"_IPK'!T:T"),0))</f>
        <v>0</v>
      </c>
    </row>
    <row r="136" spans="57:59" x14ac:dyDescent="0.45">
      <c r="BE136" s="4" cm="1">
        <f t="array" aca="1" ref="BE136" ca="1">INDEX(INDIRECT("'"&amp;MID(CELL("filename",$A$1),FIND("]",CELL("filename",$A$1))+1,99)&amp;"_IPK'!F:F"), MATCH(O136,INDIRECT("'"&amp;MID(CELL("filename",$A$1),FIND("]",CELL("filename",$A$1))+1,99)&amp;"_IPK'!T:T"),0))</f>
        <v>0</v>
      </c>
      <c r="BF136">
        <f t="shared" ca="1" si="1"/>
        <v>0</v>
      </c>
      <c r="BG136" cm="1">
        <f t="array" aca="1" ref="BG136" ca="1">INDEX(INDIRECT("'"&amp;MID(CELL("filename",$A$1),FIND("]",CELL("filename",$A$1))+1,99)&amp;"_IPK'!J:J"), MATCH(O136,INDIRECT("'"&amp;MID(CELL("filename",$A$1),FIND("]",CELL("filename",$A$1))+1,99)&amp;"_IPK'!T:T"),0))</f>
        <v>0</v>
      </c>
    </row>
    <row r="137" spans="57:59" x14ac:dyDescent="0.45">
      <c r="BE137" s="4" cm="1">
        <f t="array" aca="1" ref="BE137" ca="1">INDEX(INDIRECT("'"&amp;MID(CELL("filename",$A$1),FIND("]",CELL("filename",$A$1))+1,99)&amp;"_IPK'!F:F"), MATCH(O137,INDIRECT("'"&amp;MID(CELL("filename",$A$1),FIND("]",CELL("filename",$A$1))+1,99)&amp;"_IPK'!T:T"),0))</f>
        <v>0</v>
      </c>
      <c r="BF137">
        <f t="shared" ca="1" si="1"/>
        <v>0</v>
      </c>
      <c r="BG137" cm="1">
        <f t="array" aca="1" ref="BG137" ca="1">INDEX(INDIRECT("'"&amp;MID(CELL("filename",$A$1),FIND("]",CELL("filename",$A$1))+1,99)&amp;"_IPK'!J:J"), MATCH(O137,INDIRECT("'"&amp;MID(CELL("filename",$A$1),FIND("]",CELL("filename",$A$1))+1,99)&amp;"_IPK'!T:T"),0))</f>
        <v>0</v>
      </c>
    </row>
    <row r="138" spans="57:59" x14ac:dyDescent="0.45">
      <c r="BE138" s="4" cm="1">
        <f t="array" aca="1" ref="BE138" ca="1">INDEX(INDIRECT("'"&amp;MID(CELL("filename",$A$1),FIND("]",CELL("filename",$A$1))+1,99)&amp;"_IPK'!F:F"), MATCH(O138,INDIRECT("'"&amp;MID(CELL("filename",$A$1),FIND("]",CELL("filename",$A$1))+1,99)&amp;"_IPK'!T:T"),0))</f>
        <v>0</v>
      </c>
      <c r="BF138">
        <f t="shared" ca="1" si="1"/>
        <v>0</v>
      </c>
      <c r="BG138" cm="1">
        <f t="array" aca="1" ref="BG138" ca="1">INDEX(INDIRECT("'"&amp;MID(CELL("filename",$A$1),FIND("]",CELL("filename",$A$1))+1,99)&amp;"_IPK'!J:J"), MATCH(O138,INDIRECT("'"&amp;MID(CELL("filename",$A$1),FIND("]",CELL("filename",$A$1))+1,99)&amp;"_IPK'!T:T"),0))</f>
        <v>0</v>
      </c>
    </row>
    <row r="139" spans="57:59" x14ac:dyDescent="0.45">
      <c r="BE139" s="4" cm="1">
        <f t="array" aca="1" ref="BE139" ca="1">INDEX(INDIRECT("'"&amp;MID(CELL("filename",$A$1),FIND("]",CELL("filename",$A$1))+1,99)&amp;"_IPK'!F:F"), MATCH(O139,INDIRECT("'"&amp;MID(CELL("filename",$A$1),FIND("]",CELL("filename",$A$1))+1,99)&amp;"_IPK'!T:T"),0))</f>
        <v>0</v>
      </c>
      <c r="BF139">
        <f t="shared" ca="1" si="1"/>
        <v>0</v>
      </c>
      <c r="BG139" cm="1">
        <f t="array" aca="1" ref="BG139" ca="1">INDEX(INDIRECT("'"&amp;MID(CELL("filename",$A$1),FIND("]",CELL("filename",$A$1))+1,99)&amp;"_IPK'!J:J"), MATCH(O139,INDIRECT("'"&amp;MID(CELL("filename",$A$1),FIND("]",CELL("filename",$A$1))+1,99)&amp;"_IPK'!T:T"),0))</f>
        <v>0</v>
      </c>
    </row>
    <row r="140" spans="57:59" x14ac:dyDescent="0.45">
      <c r="BE140" s="4" cm="1">
        <f t="array" aca="1" ref="BE140" ca="1">INDEX(INDIRECT("'"&amp;MID(CELL("filename",$A$1),FIND("]",CELL("filename",$A$1))+1,99)&amp;"_IPK'!F:F"), MATCH(O140,INDIRECT("'"&amp;MID(CELL("filename",$A$1),FIND("]",CELL("filename",$A$1))+1,99)&amp;"_IPK'!T:T"),0))</f>
        <v>0</v>
      </c>
      <c r="BF140">
        <f t="shared" ref="BF140:BF203" ca="1" si="2">I140-BE140</f>
        <v>0</v>
      </c>
      <c r="BG140" cm="1">
        <f t="array" aca="1" ref="BG140" ca="1">INDEX(INDIRECT("'"&amp;MID(CELL("filename",$A$1),FIND("]",CELL("filename",$A$1))+1,99)&amp;"_IPK'!J:J"), MATCH(O140,INDIRECT("'"&amp;MID(CELL("filename",$A$1),FIND("]",CELL("filename",$A$1))+1,99)&amp;"_IPK'!T:T"),0))</f>
        <v>0</v>
      </c>
    </row>
    <row r="141" spans="57:59" x14ac:dyDescent="0.45">
      <c r="BE141" s="4" cm="1">
        <f t="array" aca="1" ref="BE141" ca="1">INDEX(INDIRECT("'"&amp;MID(CELL("filename",$A$1),FIND("]",CELL("filename",$A$1))+1,99)&amp;"_IPK'!F:F"), MATCH(O141,INDIRECT("'"&amp;MID(CELL("filename",$A$1),FIND("]",CELL("filename",$A$1))+1,99)&amp;"_IPK'!T:T"),0))</f>
        <v>0</v>
      </c>
      <c r="BF141">
        <f t="shared" ca="1" si="2"/>
        <v>0</v>
      </c>
      <c r="BG141" cm="1">
        <f t="array" aca="1" ref="BG141" ca="1">INDEX(INDIRECT("'"&amp;MID(CELL("filename",$A$1),FIND("]",CELL("filename",$A$1))+1,99)&amp;"_IPK'!J:J"), MATCH(O141,INDIRECT("'"&amp;MID(CELL("filename",$A$1),FIND("]",CELL("filename",$A$1))+1,99)&amp;"_IPK'!T:T"),0))</f>
        <v>0</v>
      </c>
    </row>
    <row r="142" spans="57:59" x14ac:dyDescent="0.45">
      <c r="BE142" s="4" cm="1">
        <f t="array" aca="1" ref="BE142" ca="1">INDEX(INDIRECT("'"&amp;MID(CELL("filename",$A$1),FIND("]",CELL("filename",$A$1))+1,99)&amp;"_IPK'!F:F"), MATCH(O142,INDIRECT("'"&amp;MID(CELL("filename",$A$1),FIND("]",CELL("filename",$A$1))+1,99)&amp;"_IPK'!T:T"),0))</f>
        <v>0</v>
      </c>
      <c r="BF142">
        <f t="shared" ca="1" si="2"/>
        <v>0</v>
      </c>
      <c r="BG142" cm="1">
        <f t="array" aca="1" ref="BG142" ca="1">INDEX(INDIRECT("'"&amp;MID(CELL("filename",$A$1),FIND("]",CELL("filename",$A$1))+1,99)&amp;"_IPK'!J:J"), MATCH(O142,INDIRECT("'"&amp;MID(CELL("filename",$A$1),FIND("]",CELL("filename",$A$1))+1,99)&amp;"_IPK'!T:T"),0))</f>
        <v>0</v>
      </c>
    </row>
    <row r="143" spans="57:59" x14ac:dyDescent="0.45">
      <c r="BE143" s="4" cm="1">
        <f t="array" aca="1" ref="BE143" ca="1">INDEX(INDIRECT("'"&amp;MID(CELL("filename",$A$1),FIND("]",CELL("filename",$A$1))+1,99)&amp;"_IPK'!F:F"), MATCH(O143,INDIRECT("'"&amp;MID(CELL("filename",$A$1),FIND("]",CELL("filename",$A$1))+1,99)&amp;"_IPK'!T:T"),0))</f>
        <v>0</v>
      </c>
      <c r="BF143">
        <f t="shared" ca="1" si="2"/>
        <v>0</v>
      </c>
      <c r="BG143" cm="1">
        <f t="array" aca="1" ref="BG143" ca="1">INDEX(INDIRECT("'"&amp;MID(CELL("filename",$A$1),FIND("]",CELL("filename",$A$1))+1,99)&amp;"_IPK'!J:J"), MATCH(O143,INDIRECT("'"&amp;MID(CELL("filename",$A$1),FIND("]",CELL("filename",$A$1))+1,99)&amp;"_IPK'!T:T"),0))</f>
        <v>0</v>
      </c>
    </row>
    <row r="144" spans="57:59" x14ac:dyDescent="0.45">
      <c r="BE144" s="4" cm="1">
        <f t="array" aca="1" ref="BE144" ca="1">INDEX(INDIRECT("'"&amp;MID(CELL("filename",$A$1),FIND("]",CELL("filename",$A$1))+1,99)&amp;"_IPK'!F:F"), MATCH(O144,INDIRECT("'"&amp;MID(CELL("filename",$A$1),FIND("]",CELL("filename",$A$1))+1,99)&amp;"_IPK'!T:T"),0))</f>
        <v>0</v>
      </c>
      <c r="BF144">
        <f t="shared" ca="1" si="2"/>
        <v>0</v>
      </c>
      <c r="BG144" cm="1">
        <f t="array" aca="1" ref="BG144" ca="1">INDEX(INDIRECT("'"&amp;MID(CELL("filename",$A$1),FIND("]",CELL("filename",$A$1))+1,99)&amp;"_IPK'!J:J"), MATCH(O144,INDIRECT("'"&amp;MID(CELL("filename",$A$1),FIND("]",CELL("filename",$A$1))+1,99)&amp;"_IPK'!T:T"),0))</f>
        <v>0</v>
      </c>
    </row>
    <row r="145" spans="57:59" x14ac:dyDescent="0.45">
      <c r="BE145" s="4" cm="1">
        <f t="array" aca="1" ref="BE145" ca="1">INDEX(INDIRECT("'"&amp;MID(CELL("filename",$A$1),FIND("]",CELL("filename",$A$1))+1,99)&amp;"_IPK'!F:F"), MATCH(O145,INDIRECT("'"&amp;MID(CELL("filename",$A$1),FIND("]",CELL("filename",$A$1))+1,99)&amp;"_IPK'!T:T"),0))</f>
        <v>0</v>
      </c>
      <c r="BF145">
        <f t="shared" ca="1" si="2"/>
        <v>0</v>
      </c>
      <c r="BG145" cm="1">
        <f t="array" aca="1" ref="BG145" ca="1">INDEX(INDIRECT("'"&amp;MID(CELL("filename",$A$1),FIND("]",CELL("filename",$A$1))+1,99)&amp;"_IPK'!J:J"), MATCH(O145,INDIRECT("'"&amp;MID(CELL("filename",$A$1),FIND("]",CELL("filename",$A$1))+1,99)&amp;"_IPK'!T:T"),0))</f>
        <v>0</v>
      </c>
    </row>
    <row r="146" spans="57:59" x14ac:dyDescent="0.45">
      <c r="BE146" s="4" cm="1">
        <f t="array" aca="1" ref="BE146" ca="1">INDEX(INDIRECT("'"&amp;MID(CELL("filename",$A$1),FIND("]",CELL("filename",$A$1))+1,99)&amp;"_IPK'!F:F"), MATCH(O146,INDIRECT("'"&amp;MID(CELL("filename",$A$1),FIND("]",CELL("filename",$A$1))+1,99)&amp;"_IPK'!T:T"),0))</f>
        <v>0</v>
      </c>
      <c r="BF146">
        <f t="shared" ca="1" si="2"/>
        <v>0</v>
      </c>
      <c r="BG146" cm="1">
        <f t="array" aca="1" ref="BG146" ca="1">INDEX(INDIRECT("'"&amp;MID(CELL("filename",$A$1),FIND("]",CELL("filename",$A$1))+1,99)&amp;"_IPK'!J:J"), MATCH(O146,INDIRECT("'"&amp;MID(CELL("filename",$A$1),FIND("]",CELL("filename",$A$1))+1,99)&amp;"_IPK'!T:T"),0))</f>
        <v>0</v>
      </c>
    </row>
    <row r="147" spans="57:59" x14ac:dyDescent="0.45">
      <c r="BE147" s="4" cm="1">
        <f t="array" aca="1" ref="BE147" ca="1">INDEX(INDIRECT("'"&amp;MID(CELL("filename",$A$1),FIND("]",CELL("filename",$A$1))+1,99)&amp;"_IPK'!F:F"), MATCH(O147,INDIRECT("'"&amp;MID(CELL("filename",$A$1),FIND("]",CELL("filename",$A$1))+1,99)&amp;"_IPK'!T:T"),0))</f>
        <v>0</v>
      </c>
      <c r="BF147">
        <f t="shared" ca="1" si="2"/>
        <v>0</v>
      </c>
      <c r="BG147" cm="1">
        <f t="array" aca="1" ref="BG147" ca="1">INDEX(INDIRECT("'"&amp;MID(CELL("filename",$A$1),FIND("]",CELL("filename",$A$1))+1,99)&amp;"_IPK'!J:J"), MATCH(O147,INDIRECT("'"&amp;MID(CELL("filename",$A$1),FIND("]",CELL("filename",$A$1))+1,99)&amp;"_IPK'!T:T"),0))</f>
        <v>0</v>
      </c>
    </row>
    <row r="148" spans="57:59" x14ac:dyDescent="0.45">
      <c r="BE148" s="4" cm="1">
        <f t="array" aca="1" ref="BE148" ca="1">INDEX(INDIRECT("'"&amp;MID(CELL("filename",$A$1),FIND("]",CELL("filename",$A$1))+1,99)&amp;"_IPK'!F:F"), MATCH(O148,INDIRECT("'"&amp;MID(CELL("filename",$A$1),FIND("]",CELL("filename",$A$1))+1,99)&amp;"_IPK'!T:T"),0))</f>
        <v>0</v>
      </c>
      <c r="BF148">
        <f t="shared" ca="1" si="2"/>
        <v>0</v>
      </c>
      <c r="BG148" cm="1">
        <f t="array" aca="1" ref="BG148" ca="1">INDEX(INDIRECT("'"&amp;MID(CELL("filename",$A$1),FIND("]",CELL("filename",$A$1))+1,99)&amp;"_IPK'!J:J"), MATCH(O148,INDIRECT("'"&amp;MID(CELL("filename",$A$1),FIND("]",CELL("filename",$A$1))+1,99)&amp;"_IPK'!T:T"),0))</f>
        <v>0</v>
      </c>
    </row>
    <row r="149" spans="57:59" x14ac:dyDescent="0.45">
      <c r="BE149" s="4" cm="1">
        <f t="array" aca="1" ref="BE149" ca="1">INDEX(INDIRECT("'"&amp;MID(CELL("filename",$A$1),FIND("]",CELL("filename",$A$1))+1,99)&amp;"_IPK'!F:F"), MATCH(O149,INDIRECT("'"&amp;MID(CELL("filename",$A$1),FIND("]",CELL("filename",$A$1))+1,99)&amp;"_IPK'!T:T"),0))</f>
        <v>0</v>
      </c>
      <c r="BF149">
        <f t="shared" ca="1" si="2"/>
        <v>0</v>
      </c>
      <c r="BG149" cm="1">
        <f t="array" aca="1" ref="BG149" ca="1">INDEX(INDIRECT("'"&amp;MID(CELL("filename",$A$1),FIND("]",CELL("filename",$A$1))+1,99)&amp;"_IPK'!J:J"), MATCH(O149,INDIRECT("'"&amp;MID(CELL("filename",$A$1),FIND("]",CELL("filename",$A$1))+1,99)&amp;"_IPK'!T:T"),0))</f>
        <v>0</v>
      </c>
    </row>
    <row r="150" spans="57:59" x14ac:dyDescent="0.45">
      <c r="BE150" s="4" cm="1">
        <f t="array" aca="1" ref="BE150" ca="1">INDEX(INDIRECT("'"&amp;MID(CELL("filename",$A$1),FIND("]",CELL("filename",$A$1))+1,99)&amp;"_IPK'!F:F"), MATCH(O150,INDIRECT("'"&amp;MID(CELL("filename",$A$1),FIND("]",CELL("filename",$A$1))+1,99)&amp;"_IPK'!T:T"),0))</f>
        <v>0</v>
      </c>
      <c r="BF150">
        <f t="shared" ca="1" si="2"/>
        <v>0</v>
      </c>
      <c r="BG150" cm="1">
        <f t="array" aca="1" ref="BG150" ca="1">INDEX(INDIRECT("'"&amp;MID(CELL("filename",$A$1),FIND("]",CELL("filename",$A$1))+1,99)&amp;"_IPK'!J:J"), MATCH(O150,INDIRECT("'"&amp;MID(CELL("filename",$A$1),FIND("]",CELL("filename",$A$1))+1,99)&amp;"_IPK'!T:T"),0))</f>
        <v>0</v>
      </c>
    </row>
    <row r="151" spans="57:59" x14ac:dyDescent="0.45">
      <c r="BE151" s="4" cm="1">
        <f t="array" aca="1" ref="BE151" ca="1">INDEX(INDIRECT("'"&amp;MID(CELL("filename",$A$1),FIND("]",CELL("filename",$A$1))+1,99)&amp;"_IPK'!F:F"), MATCH(O151,INDIRECT("'"&amp;MID(CELL("filename",$A$1),FIND("]",CELL("filename",$A$1))+1,99)&amp;"_IPK'!T:T"),0))</f>
        <v>0</v>
      </c>
      <c r="BF151">
        <f t="shared" ca="1" si="2"/>
        <v>0</v>
      </c>
      <c r="BG151" cm="1">
        <f t="array" aca="1" ref="BG151" ca="1">INDEX(INDIRECT("'"&amp;MID(CELL("filename",$A$1),FIND("]",CELL("filename",$A$1))+1,99)&amp;"_IPK'!J:J"), MATCH(O151,INDIRECT("'"&amp;MID(CELL("filename",$A$1),FIND("]",CELL("filename",$A$1))+1,99)&amp;"_IPK'!T:T"),0))</f>
        <v>0</v>
      </c>
    </row>
    <row r="152" spans="57:59" x14ac:dyDescent="0.45">
      <c r="BE152" s="4" cm="1">
        <f t="array" aca="1" ref="BE152" ca="1">INDEX(INDIRECT("'"&amp;MID(CELL("filename",$A$1),FIND("]",CELL("filename",$A$1))+1,99)&amp;"_IPK'!F:F"), MATCH(O152,INDIRECT("'"&amp;MID(CELL("filename",$A$1),FIND("]",CELL("filename",$A$1))+1,99)&amp;"_IPK'!T:T"),0))</f>
        <v>0</v>
      </c>
      <c r="BF152">
        <f t="shared" ca="1" si="2"/>
        <v>0</v>
      </c>
      <c r="BG152" cm="1">
        <f t="array" aca="1" ref="BG152" ca="1">INDEX(INDIRECT("'"&amp;MID(CELL("filename",$A$1),FIND("]",CELL("filename",$A$1))+1,99)&amp;"_IPK'!J:J"), MATCH(O152,INDIRECT("'"&amp;MID(CELL("filename",$A$1),FIND("]",CELL("filename",$A$1))+1,99)&amp;"_IPK'!T:T"),0))</f>
        <v>0</v>
      </c>
    </row>
    <row r="153" spans="57:59" x14ac:dyDescent="0.45">
      <c r="BE153" s="4" cm="1">
        <f t="array" aca="1" ref="BE153" ca="1">INDEX(INDIRECT("'"&amp;MID(CELL("filename",$A$1),FIND("]",CELL("filename",$A$1))+1,99)&amp;"_IPK'!F:F"), MATCH(O153,INDIRECT("'"&amp;MID(CELL("filename",$A$1),FIND("]",CELL("filename",$A$1))+1,99)&amp;"_IPK'!T:T"),0))</f>
        <v>0</v>
      </c>
      <c r="BF153">
        <f t="shared" ca="1" si="2"/>
        <v>0</v>
      </c>
      <c r="BG153" cm="1">
        <f t="array" aca="1" ref="BG153" ca="1">INDEX(INDIRECT("'"&amp;MID(CELL("filename",$A$1),FIND("]",CELL("filename",$A$1))+1,99)&amp;"_IPK'!J:J"), MATCH(O153,INDIRECT("'"&amp;MID(CELL("filename",$A$1),FIND("]",CELL("filename",$A$1))+1,99)&amp;"_IPK'!T:T"),0))</f>
        <v>0</v>
      </c>
    </row>
    <row r="154" spans="57:59" x14ac:dyDescent="0.45">
      <c r="BE154" s="4" cm="1">
        <f t="array" aca="1" ref="BE154" ca="1">INDEX(INDIRECT("'"&amp;MID(CELL("filename",$A$1),FIND("]",CELL("filename",$A$1))+1,99)&amp;"_IPK'!F:F"), MATCH(O154,INDIRECT("'"&amp;MID(CELL("filename",$A$1),FIND("]",CELL("filename",$A$1))+1,99)&amp;"_IPK'!T:T"),0))</f>
        <v>0</v>
      </c>
      <c r="BF154">
        <f t="shared" ca="1" si="2"/>
        <v>0</v>
      </c>
      <c r="BG154" cm="1">
        <f t="array" aca="1" ref="BG154" ca="1">INDEX(INDIRECT("'"&amp;MID(CELL("filename",$A$1),FIND("]",CELL("filename",$A$1))+1,99)&amp;"_IPK'!J:J"), MATCH(O154,INDIRECT("'"&amp;MID(CELL("filename",$A$1),FIND("]",CELL("filename",$A$1))+1,99)&amp;"_IPK'!T:T"),0))</f>
        <v>0</v>
      </c>
    </row>
    <row r="155" spans="57:59" x14ac:dyDescent="0.45">
      <c r="BE155" s="4" cm="1">
        <f t="array" aca="1" ref="BE155" ca="1">INDEX(INDIRECT("'"&amp;MID(CELL("filename",$A$1),FIND("]",CELL("filename",$A$1))+1,99)&amp;"_IPK'!F:F"), MATCH(O155,INDIRECT("'"&amp;MID(CELL("filename",$A$1),FIND("]",CELL("filename",$A$1))+1,99)&amp;"_IPK'!T:T"),0))</f>
        <v>0</v>
      </c>
      <c r="BF155">
        <f t="shared" ca="1" si="2"/>
        <v>0</v>
      </c>
      <c r="BG155" cm="1">
        <f t="array" aca="1" ref="BG155" ca="1">INDEX(INDIRECT("'"&amp;MID(CELL("filename",$A$1),FIND("]",CELL("filename",$A$1))+1,99)&amp;"_IPK'!J:J"), MATCH(O155,INDIRECT("'"&amp;MID(CELL("filename",$A$1),FIND("]",CELL("filename",$A$1))+1,99)&amp;"_IPK'!T:T"),0))</f>
        <v>0</v>
      </c>
    </row>
    <row r="156" spans="57:59" x14ac:dyDescent="0.45">
      <c r="BE156" s="4" cm="1">
        <f t="array" aca="1" ref="BE156" ca="1">INDEX(INDIRECT("'"&amp;MID(CELL("filename",$A$1),FIND("]",CELL("filename",$A$1))+1,99)&amp;"_IPK'!F:F"), MATCH(O156,INDIRECT("'"&amp;MID(CELL("filename",$A$1),FIND("]",CELL("filename",$A$1))+1,99)&amp;"_IPK'!T:T"),0))</f>
        <v>0</v>
      </c>
      <c r="BF156">
        <f t="shared" ca="1" si="2"/>
        <v>0</v>
      </c>
      <c r="BG156" cm="1">
        <f t="array" aca="1" ref="BG156" ca="1">INDEX(INDIRECT("'"&amp;MID(CELL("filename",$A$1),FIND("]",CELL("filename",$A$1))+1,99)&amp;"_IPK'!J:J"), MATCH(O156,INDIRECT("'"&amp;MID(CELL("filename",$A$1),FIND("]",CELL("filename",$A$1))+1,99)&amp;"_IPK'!T:T"),0))</f>
        <v>0</v>
      </c>
    </row>
    <row r="157" spans="57:59" x14ac:dyDescent="0.45">
      <c r="BE157" s="4" cm="1">
        <f t="array" aca="1" ref="BE157" ca="1">INDEX(INDIRECT("'"&amp;MID(CELL("filename",$A$1),FIND("]",CELL("filename",$A$1))+1,99)&amp;"_IPK'!F:F"), MATCH(O157,INDIRECT("'"&amp;MID(CELL("filename",$A$1),FIND("]",CELL("filename",$A$1))+1,99)&amp;"_IPK'!T:T"),0))</f>
        <v>0</v>
      </c>
      <c r="BF157">
        <f t="shared" ca="1" si="2"/>
        <v>0</v>
      </c>
      <c r="BG157" cm="1">
        <f t="array" aca="1" ref="BG157" ca="1">INDEX(INDIRECT("'"&amp;MID(CELL("filename",$A$1),FIND("]",CELL("filename",$A$1))+1,99)&amp;"_IPK'!J:J"), MATCH(O157,INDIRECT("'"&amp;MID(CELL("filename",$A$1),FIND("]",CELL("filename",$A$1))+1,99)&amp;"_IPK'!T:T"),0))</f>
        <v>0</v>
      </c>
    </row>
    <row r="158" spans="57:59" x14ac:dyDescent="0.45">
      <c r="BE158" s="4" cm="1">
        <f t="array" aca="1" ref="BE158" ca="1">INDEX(INDIRECT("'"&amp;MID(CELL("filename",$A$1),FIND("]",CELL("filename",$A$1))+1,99)&amp;"_IPK'!F:F"), MATCH(O158,INDIRECT("'"&amp;MID(CELL("filename",$A$1),FIND("]",CELL("filename",$A$1))+1,99)&amp;"_IPK'!T:T"),0))</f>
        <v>0</v>
      </c>
      <c r="BF158">
        <f t="shared" ca="1" si="2"/>
        <v>0</v>
      </c>
      <c r="BG158" cm="1">
        <f t="array" aca="1" ref="BG158" ca="1">INDEX(INDIRECT("'"&amp;MID(CELL("filename",$A$1),FIND("]",CELL("filename",$A$1))+1,99)&amp;"_IPK'!J:J"), MATCH(O158,INDIRECT("'"&amp;MID(CELL("filename",$A$1),FIND("]",CELL("filename",$A$1))+1,99)&amp;"_IPK'!T:T"),0))</f>
        <v>0</v>
      </c>
    </row>
    <row r="159" spans="57:59" x14ac:dyDescent="0.45">
      <c r="BE159" s="4" cm="1">
        <f t="array" aca="1" ref="BE159" ca="1">INDEX(INDIRECT("'"&amp;MID(CELL("filename",$A$1),FIND("]",CELL("filename",$A$1))+1,99)&amp;"_IPK'!F:F"), MATCH(O159,INDIRECT("'"&amp;MID(CELL("filename",$A$1),FIND("]",CELL("filename",$A$1))+1,99)&amp;"_IPK'!T:T"),0))</f>
        <v>0</v>
      </c>
      <c r="BF159">
        <f t="shared" ca="1" si="2"/>
        <v>0</v>
      </c>
      <c r="BG159" cm="1">
        <f t="array" aca="1" ref="BG159" ca="1">INDEX(INDIRECT("'"&amp;MID(CELL("filename",$A$1),FIND("]",CELL("filename",$A$1))+1,99)&amp;"_IPK'!J:J"), MATCH(O159,INDIRECT("'"&amp;MID(CELL("filename",$A$1),FIND("]",CELL("filename",$A$1))+1,99)&amp;"_IPK'!T:T"),0))</f>
        <v>0</v>
      </c>
    </row>
    <row r="160" spans="57:59" x14ac:dyDescent="0.45">
      <c r="BE160" s="4" cm="1">
        <f t="array" aca="1" ref="BE160" ca="1">INDEX(INDIRECT("'"&amp;MID(CELL("filename",$A$1),FIND("]",CELL("filename",$A$1))+1,99)&amp;"_IPK'!F:F"), MATCH(O160,INDIRECT("'"&amp;MID(CELL("filename",$A$1),FIND("]",CELL("filename",$A$1))+1,99)&amp;"_IPK'!T:T"),0))</f>
        <v>0</v>
      </c>
      <c r="BF160">
        <f t="shared" ca="1" si="2"/>
        <v>0</v>
      </c>
      <c r="BG160" cm="1">
        <f t="array" aca="1" ref="BG160" ca="1">INDEX(INDIRECT("'"&amp;MID(CELL("filename",$A$1),FIND("]",CELL("filename",$A$1))+1,99)&amp;"_IPK'!J:J"), MATCH(O160,INDIRECT("'"&amp;MID(CELL("filename",$A$1),FIND("]",CELL("filename",$A$1))+1,99)&amp;"_IPK'!T:T"),0))</f>
        <v>0</v>
      </c>
    </row>
    <row r="161" spans="57:59" x14ac:dyDescent="0.45">
      <c r="BE161" s="4" cm="1">
        <f t="array" aca="1" ref="BE161" ca="1">INDEX(INDIRECT("'"&amp;MID(CELL("filename",$A$1),FIND("]",CELL("filename",$A$1))+1,99)&amp;"_IPK'!F:F"), MATCH(O161,INDIRECT("'"&amp;MID(CELL("filename",$A$1),FIND("]",CELL("filename",$A$1))+1,99)&amp;"_IPK'!T:T"),0))</f>
        <v>0</v>
      </c>
      <c r="BF161">
        <f t="shared" ca="1" si="2"/>
        <v>0</v>
      </c>
      <c r="BG161" cm="1">
        <f t="array" aca="1" ref="BG161" ca="1">INDEX(INDIRECT("'"&amp;MID(CELL("filename",$A$1),FIND("]",CELL("filename",$A$1))+1,99)&amp;"_IPK'!J:J"), MATCH(O161,INDIRECT("'"&amp;MID(CELL("filename",$A$1),FIND("]",CELL("filename",$A$1))+1,99)&amp;"_IPK'!T:T"),0))</f>
        <v>0</v>
      </c>
    </row>
    <row r="162" spans="57:59" x14ac:dyDescent="0.45">
      <c r="BE162" s="4" cm="1">
        <f t="array" aca="1" ref="BE162" ca="1">INDEX(INDIRECT("'"&amp;MID(CELL("filename",$A$1),FIND("]",CELL("filename",$A$1))+1,99)&amp;"_IPK'!F:F"), MATCH(O162,INDIRECT("'"&amp;MID(CELL("filename",$A$1),FIND("]",CELL("filename",$A$1))+1,99)&amp;"_IPK'!T:T"),0))</f>
        <v>0</v>
      </c>
      <c r="BF162">
        <f t="shared" ca="1" si="2"/>
        <v>0</v>
      </c>
      <c r="BG162" cm="1">
        <f t="array" aca="1" ref="BG162" ca="1">INDEX(INDIRECT("'"&amp;MID(CELL("filename",$A$1),FIND("]",CELL("filename",$A$1))+1,99)&amp;"_IPK'!J:J"), MATCH(O162,INDIRECT("'"&amp;MID(CELL("filename",$A$1),FIND("]",CELL("filename",$A$1))+1,99)&amp;"_IPK'!T:T"),0))</f>
        <v>0</v>
      </c>
    </row>
    <row r="163" spans="57:59" x14ac:dyDescent="0.45">
      <c r="BE163" s="4" cm="1">
        <f t="array" aca="1" ref="BE163" ca="1">INDEX(INDIRECT("'"&amp;MID(CELL("filename",$A$1),FIND("]",CELL("filename",$A$1))+1,99)&amp;"_IPK'!F:F"), MATCH(O163,INDIRECT("'"&amp;MID(CELL("filename",$A$1),FIND("]",CELL("filename",$A$1))+1,99)&amp;"_IPK'!T:T"),0))</f>
        <v>0</v>
      </c>
      <c r="BF163">
        <f t="shared" ca="1" si="2"/>
        <v>0</v>
      </c>
      <c r="BG163" cm="1">
        <f t="array" aca="1" ref="BG163" ca="1">INDEX(INDIRECT("'"&amp;MID(CELL("filename",$A$1),FIND("]",CELL("filename",$A$1))+1,99)&amp;"_IPK'!J:J"), MATCH(O163,INDIRECT("'"&amp;MID(CELL("filename",$A$1),FIND("]",CELL("filename",$A$1))+1,99)&amp;"_IPK'!T:T"),0))</f>
        <v>0</v>
      </c>
    </row>
    <row r="164" spans="57:59" x14ac:dyDescent="0.45">
      <c r="BE164" s="4" cm="1">
        <f t="array" aca="1" ref="BE164" ca="1">INDEX(INDIRECT("'"&amp;MID(CELL("filename",$A$1),FIND("]",CELL("filename",$A$1))+1,99)&amp;"_IPK'!F:F"), MATCH(O164,INDIRECT("'"&amp;MID(CELL("filename",$A$1),FIND("]",CELL("filename",$A$1))+1,99)&amp;"_IPK'!T:T"),0))</f>
        <v>0</v>
      </c>
      <c r="BF164">
        <f t="shared" ca="1" si="2"/>
        <v>0</v>
      </c>
      <c r="BG164" cm="1">
        <f t="array" aca="1" ref="BG164" ca="1">INDEX(INDIRECT("'"&amp;MID(CELL("filename",$A$1),FIND("]",CELL("filename",$A$1))+1,99)&amp;"_IPK'!J:J"), MATCH(O164,INDIRECT("'"&amp;MID(CELL("filename",$A$1),FIND("]",CELL("filename",$A$1))+1,99)&amp;"_IPK'!T:T"),0))</f>
        <v>0</v>
      </c>
    </row>
    <row r="165" spans="57:59" x14ac:dyDescent="0.45">
      <c r="BE165" s="4" cm="1">
        <f t="array" aca="1" ref="BE165" ca="1">INDEX(INDIRECT("'"&amp;MID(CELL("filename",$A$1),FIND("]",CELL("filename",$A$1))+1,99)&amp;"_IPK'!F:F"), MATCH(O165,INDIRECT("'"&amp;MID(CELL("filename",$A$1),FIND("]",CELL("filename",$A$1))+1,99)&amp;"_IPK'!T:T"),0))</f>
        <v>0</v>
      </c>
      <c r="BF165">
        <f t="shared" ca="1" si="2"/>
        <v>0</v>
      </c>
      <c r="BG165" cm="1">
        <f t="array" aca="1" ref="BG165" ca="1">INDEX(INDIRECT("'"&amp;MID(CELL("filename",$A$1),FIND("]",CELL("filename",$A$1))+1,99)&amp;"_IPK'!J:J"), MATCH(O165,INDIRECT("'"&amp;MID(CELL("filename",$A$1),FIND("]",CELL("filename",$A$1))+1,99)&amp;"_IPK'!T:T"),0))</f>
        <v>0</v>
      </c>
    </row>
    <row r="166" spans="57:59" x14ac:dyDescent="0.45">
      <c r="BE166" s="4" cm="1">
        <f t="array" aca="1" ref="BE166" ca="1">INDEX(INDIRECT("'"&amp;MID(CELL("filename",$A$1),FIND("]",CELL("filename",$A$1))+1,99)&amp;"_IPK'!F:F"), MATCH(O166,INDIRECT("'"&amp;MID(CELL("filename",$A$1),FIND("]",CELL("filename",$A$1))+1,99)&amp;"_IPK'!T:T"),0))</f>
        <v>0</v>
      </c>
      <c r="BF166">
        <f t="shared" ca="1" si="2"/>
        <v>0</v>
      </c>
      <c r="BG166" cm="1">
        <f t="array" aca="1" ref="BG166" ca="1">INDEX(INDIRECT("'"&amp;MID(CELL("filename",$A$1),FIND("]",CELL("filename",$A$1))+1,99)&amp;"_IPK'!J:J"), MATCH(O166,INDIRECT("'"&amp;MID(CELL("filename",$A$1),FIND("]",CELL("filename",$A$1))+1,99)&amp;"_IPK'!T:T"),0))</f>
        <v>0</v>
      </c>
    </row>
    <row r="167" spans="57:59" x14ac:dyDescent="0.45">
      <c r="BE167" s="4" cm="1">
        <f t="array" aca="1" ref="BE167" ca="1">INDEX(INDIRECT("'"&amp;MID(CELL("filename",$A$1),FIND("]",CELL("filename",$A$1))+1,99)&amp;"_IPK'!F:F"), MATCH(O167,INDIRECT("'"&amp;MID(CELL("filename",$A$1),FIND("]",CELL("filename",$A$1))+1,99)&amp;"_IPK'!T:T"),0))</f>
        <v>0</v>
      </c>
      <c r="BF167">
        <f t="shared" ca="1" si="2"/>
        <v>0</v>
      </c>
      <c r="BG167" cm="1">
        <f t="array" aca="1" ref="BG167" ca="1">INDEX(INDIRECT("'"&amp;MID(CELL("filename",$A$1),FIND("]",CELL("filename",$A$1))+1,99)&amp;"_IPK'!J:J"), MATCH(O167,INDIRECT("'"&amp;MID(CELL("filename",$A$1),FIND("]",CELL("filename",$A$1))+1,99)&amp;"_IPK'!T:T"),0))</f>
        <v>0</v>
      </c>
    </row>
    <row r="168" spans="57:59" x14ac:dyDescent="0.45">
      <c r="BE168" s="4" cm="1">
        <f t="array" aca="1" ref="BE168" ca="1">INDEX(INDIRECT("'"&amp;MID(CELL("filename",$A$1),FIND("]",CELL("filename",$A$1))+1,99)&amp;"_IPK'!F:F"), MATCH(O168,INDIRECT("'"&amp;MID(CELL("filename",$A$1),FIND("]",CELL("filename",$A$1))+1,99)&amp;"_IPK'!T:T"),0))</f>
        <v>0</v>
      </c>
      <c r="BF168">
        <f t="shared" ca="1" si="2"/>
        <v>0</v>
      </c>
      <c r="BG168" cm="1">
        <f t="array" aca="1" ref="BG168" ca="1">INDEX(INDIRECT("'"&amp;MID(CELL("filename",$A$1),FIND("]",CELL("filename",$A$1))+1,99)&amp;"_IPK'!J:J"), MATCH(O168,INDIRECT("'"&amp;MID(CELL("filename",$A$1),FIND("]",CELL("filename",$A$1))+1,99)&amp;"_IPK'!T:T"),0))</f>
        <v>0</v>
      </c>
    </row>
    <row r="169" spans="57:59" x14ac:dyDescent="0.45">
      <c r="BE169" s="4" cm="1">
        <f t="array" aca="1" ref="BE169" ca="1">INDEX(INDIRECT("'"&amp;MID(CELL("filename",$A$1),FIND("]",CELL("filename",$A$1))+1,99)&amp;"_IPK'!F:F"), MATCH(O169,INDIRECT("'"&amp;MID(CELL("filename",$A$1),FIND("]",CELL("filename",$A$1))+1,99)&amp;"_IPK'!T:T"),0))</f>
        <v>0</v>
      </c>
      <c r="BF169">
        <f t="shared" ca="1" si="2"/>
        <v>0</v>
      </c>
      <c r="BG169" cm="1">
        <f t="array" aca="1" ref="BG169" ca="1">INDEX(INDIRECT("'"&amp;MID(CELL("filename",$A$1),FIND("]",CELL("filename",$A$1))+1,99)&amp;"_IPK'!J:J"), MATCH(O169,INDIRECT("'"&amp;MID(CELL("filename",$A$1),FIND("]",CELL("filename",$A$1))+1,99)&amp;"_IPK'!T:T"),0))</f>
        <v>0</v>
      </c>
    </row>
    <row r="170" spans="57:59" x14ac:dyDescent="0.45">
      <c r="BE170" s="4" cm="1">
        <f t="array" aca="1" ref="BE170" ca="1">INDEX(INDIRECT("'"&amp;MID(CELL("filename",$A$1),FIND("]",CELL("filename",$A$1))+1,99)&amp;"_IPK'!F:F"), MATCH(O170,INDIRECT("'"&amp;MID(CELL("filename",$A$1),FIND("]",CELL("filename",$A$1))+1,99)&amp;"_IPK'!T:T"),0))</f>
        <v>0</v>
      </c>
      <c r="BF170">
        <f t="shared" ca="1" si="2"/>
        <v>0</v>
      </c>
      <c r="BG170" cm="1">
        <f t="array" aca="1" ref="BG170" ca="1">INDEX(INDIRECT("'"&amp;MID(CELL("filename",$A$1),FIND("]",CELL("filename",$A$1))+1,99)&amp;"_IPK'!J:J"), MATCH(O170,INDIRECT("'"&amp;MID(CELL("filename",$A$1),FIND("]",CELL("filename",$A$1))+1,99)&amp;"_IPK'!T:T"),0))</f>
        <v>0</v>
      </c>
    </row>
    <row r="171" spans="57:59" x14ac:dyDescent="0.45">
      <c r="BE171" s="4" cm="1">
        <f t="array" aca="1" ref="BE171" ca="1">INDEX(INDIRECT("'"&amp;MID(CELL("filename",$A$1),FIND("]",CELL("filename",$A$1))+1,99)&amp;"_IPK'!F:F"), MATCH(O171,INDIRECT("'"&amp;MID(CELL("filename",$A$1),FIND("]",CELL("filename",$A$1))+1,99)&amp;"_IPK'!T:T"),0))</f>
        <v>0</v>
      </c>
      <c r="BF171">
        <f t="shared" ca="1" si="2"/>
        <v>0</v>
      </c>
      <c r="BG171" cm="1">
        <f t="array" aca="1" ref="BG171" ca="1">INDEX(INDIRECT("'"&amp;MID(CELL("filename",$A$1),FIND("]",CELL("filename",$A$1))+1,99)&amp;"_IPK'!J:J"), MATCH(O171,INDIRECT("'"&amp;MID(CELL("filename",$A$1),FIND("]",CELL("filename",$A$1))+1,99)&amp;"_IPK'!T:T"),0))</f>
        <v>0</v>
      </c>
    </row>
    <row r="172" spans="57:59" x14ac:dyDescent="0.45">
      <c r="BE172" s="4" cm="1">
        <f t="array" aca="1" ref="BE172" ca="1">INDEX(INDIRECT("'"&amp;MID(CELL("filename",$A$1),FIND("]",CELL("filename",$A$1))+1,99)&amp;"_IPK'!F:F"), MATCH(O172,INDIRECT("'"&amp;MID(CELL("filename",$A$1),FIND("]",CELL("filename",$A$1))+1,99)&amp;"_IPK'!T:T"),0))</f>
        <v>0</v>
      </c>
      <c r="BF172">
        <f t="shared" ca="1" si="2"/>
        <v>0</v>
      </c>
      <c r="BG172" cm="1">
        <f t="array" aca="1" ref="BG172" ca="1">INDEX(INDIRECT("'"&amp;MID(CELL("filename",$A$1),FIND("]",CELL("filename",$A$1))+1,99)&amp;"_IPK'!J:J"), MATCH(O172,INDIRECT("'"&amp;MID(CELL("filename",$A$1),FIND("]",CELL("filename",$A$1))+1,99)&amp;"_IPK'!T:T"),0))</f>
        <v>0</v>
      </c>
    </row>
    <row r="173" spans="57:59" x14ac:dyDescent="0.45">
      <c r="BE173" s="4" cm="1">
        <f t="array" aca="1" ref="BE173" ca="1">INDEX(INDIRECT("'"&amp;MID(CELL("filename",$A$1),FIND("]",CELL("filename",$A$1))+1,99)&amp;"_IPK'!F:F"), MATCH(O173,INDIRECT("'"&amp;MID(CELL("filename",$A$1),FIND("]",CELL("filename",$A$1))+1,99)&amp;"_IPK'!T:T"),0))</f>
        <v>0</v>
      </c>
      <c r="BF173">
        <f t="shared" ca="1" si="2"/>
        <v>0</v>
      </c>
      <c r="BG173" cm="1">
        <f t="array" aca="1" ref="BG173" ca="1">INDEX(INDIRECT("'"&amp;MID(CELL("filename",$A$1),FIND("]",CELL("filename",$A$1))+1,99)&amp;"_IPK'!J:J"), MATCH(O173,INDIRECT("'"&amp;MID(CELL("filename",$A$1),FIND("]",CELL("filename",$A$1))+1,99)&amp;"_IPK'!T:T"),0))</f>
        <v>0</v>
      </c>
    </row>
    <row r="174" spans="57:59" x14ac:dyDescent="0.45">
      <c r="BE174" s="4" cm="1">
        <f t="array" aca="1" ref="BE174" ca="1">INDEX(INDIRECT("'"&amp;MID(CELL("filename",$A$1),FIND("]",CELL("filename",$A$1))+1,99)&amp;"_IPK'!F:F"), MATCH(O174,INDIRECT("'"&amp;MID(CELL("filename",$A$1),FIND("]",CELL("filename",$A$1))+1,99)&amp;"_IPK'!T:T"),0))</f>
        <v>0</v>
      </c>
      <c r="BF174">
        <f t="shared" ca="1" si="2"/>
        <v>0</v>
      </c>
      <c r="BG174" cm="1">
        <f t="array" aca="1" ref="BG174" ca="1">INDEX(INDIRECT("'"&amp;MID(CELL("filename",$A$1),FIND("]",CELL("filename",$A$1))+1,99)&amp;"_IPK'!J:J"), MATCH(O174,INDIRECT("'"&amp;MID(CELL("filename",$A$1),FIND("]",CELL("filename",$A$1))+1,99)&amp;"_IPK'!T:T"),0))</f>
        <v>0</v>
      </c>
    </row>
    <row r="175" spans="57:59" x14ac:dyDescent="0.45">
      <c r="BE175" s="4" cm="1">
        <f t="array" aca="1" ref="BE175" ca="1">INDEX(INDIRECT("'"&amp;MID(CELL("filename",$A$1),FIND("]",CELL("filename",$A$1))+1,99)&amp;"_IPK'!F:F"), MATCH(O175,INDIRECT("'"&amp;MID(CELL("filename",$A$1),FIND("]",CELL("filename",$A$1))+1,99)&amp;"_IPK'!T:T"),0))</f>
        <v>0</v>
      </c>
      <c r="BF175">
        <f t="shared" ca="1" si="2"/>
        <v>0</v>
      </c>
      <c r="BG175" cm="1">
        <f t="array" aca="1" ref="BG175" ca="1">INDEX(INDIRECT("'"&amp;MID(CELL("filename",$A$1),FIND("]",CELL("filename",$A$1))+1,99)&amp;"_IPK'!J:J"), MATCH(O175,INDIRECT("'"&amp;MID(CELL("filename",$A$1),FIND("]",CELL("filename",$A$1))+1,99)&amp;"_IPK'!T:T"),0))</f>
        <v>0</v>
      </c>
    </row>
    <row r="176" spans="57:59" x14ac:dyDescent="0.45">
      <c r="BE176" s="4" cm="1">
        <f t="array" aca="1" ref="BE176" ca="1">INDEX(INDIRECT("'"&amp;MID(CELL("filename",$A$1),FIND("]",CELL("filename",$A$1))+1,99)&amp;"_IPK'!F:F"), MATCH(O176,INDIRECT("'"&amp;MID(CELL("filename",$A$1),FIND("]",CELL("filename",$A$1))+1,99)&amp;"_IPK'!T:T"),0))</f>
        <v>0</v>
      </c>
      <c r="BF176">
        <f t="shared" ca="1" si="2"/>
        <v>0</v>
      </c>
      <c r="BG176" cm="1">
        <f t="array" aca="1" ref="BG176" ca="1">INDEX(INDIRECT("'"&amp;MID(CELL("filename",$A$1),FIND("]",CELL("filename",$A$1))+1,99)&amp;"_IPK'!J:J"), MATCH(O176,INDIRECT("'"&amp;MID(CELL("filename",$A$1),FIND("]",CELL("filename",$A$1))+1,99)&amp;"_IPK'!T:T"),0))</f>
        <v>0</v>
      </c>
    </row>
    <row r="177" spans="57:59" x14ac:dyDescent="0.45">
      <c r="BE177" s="4" cm="1">
        <f t="array" aca="1" ref="BE177" ca="1">INDEX(INDIRECT("'"&amp;MID(CELL("filename",$A$1),FIND("]",CELL("filename",$A$1))+1,99)&amp;"_IPK'!F:F"), MATCH(O177,INDIRECT("'"&amp;MID(CELL("filename",$A$1),FIND("]",CELL("filename",$A$1))+1,99)&amp;"_IPK'!T:T"),0))</f>
        <v>0</v>
      </c>
      <c r="BF177">
        <f t="shared" ca="1" si="2"/>
        <v>0</v>
      </c>
      <c r="BG177" cm="1">
        <f t="array" aca="1" ref="BG177" ca="1">INDEX(INDIRECT("'"&amp;MID(CELL("filename",$A$1),FIND("]",CELL("filename",$A$1))+1,99)&amp;"_IPK'!J:J"), MATCH(O177,INDIRECT("'"&amp;MID(CELL("filename",$A$1),FIND("]",CELL("filename",$A$1))+1,99)&amp;"_IPK'!T:T"),0))</f>
        <v>0</v>
      </c>
    </row>
    <row r="178" spans="57:59" x14ac:dyDescent="0.45">
      <c r="BE178" s="4" cm="1">
        <f t="array" aca="1" ref="BE178" ca="1">INDEX(INDIRECT("'"&amp;MID(CELL("filename",$A$1),FIND("]",CELL("filename",$A$1))+1,99)&amp;"_IPK'!F:F"), MATCH(O178,INDIRECT("'"&amp;MID(CELL("filename",$A$1),FIND("]",CELL("filename",$A$1))+1,99)&amp;"_IPK'!T:T"),0))</f>
        <v>0</v>
      </c>
      <c r="BF178">
        <f t="shared" ca="1" si="2"/>
        <v>0</v>
      </c>
      <c r="BG178" cm="1">
        <f t="array" aca="1" ref="BG178" ca="1">INDEX(INDIRECT("'"&amp;MID(CELL("filename",$A$1),FIND("]",CELL("filename",$A$1))+1,99)&amp;"_IPK'!J:J"), MATCH(O178,INDIRECT("'"&amp;MID(CELL("filename",$A$1),FIND("]",CELL("filename",$A$1))+1,99)&amp;"_IPK'!T:T"),0))</f>
        <v>0</v>
      </c>
    </row>
    <row r="179" spans="57:59" x14ac:dyDescent="0.45">
      <c r="BE179" s="4" cm="1">
        <f t="array" aca="1" ref="BE179" ca="1">INDEX(INDIRECT("'"&amp;MID(CELL("filename",$A$1),FIND("]",CELL("filename",$A$1))+1,99)&amp;"_IPK'!F:F"), MATCH(O179,INDIRECT("'"&amp;MID(CELL("filename",$A$1),FIND("]",CELL("filename",$A$1))+1,99)&amp;"_IPK'!T:T"),0))</f>
        <v>0</v>
      </c>
      <c r="BF179">
        <f t="shared" ca="1" si="2"/>
        <v>0</v>
      </c>
      <c r="BG179" cm="1">
        <f t="array" aca="1" ref="BG179" ca="1">INDEX(INDIRECT("'"&amp;MID(CELL("filename",$A$1),FIND("]",CELL("filename",$A$1))+1,99)&amp;"_IPK'!J:J"), MATCH(O179,INDIRECT("'"&amp;MID(CELL("filename",$A$1),FIND("]",CELL("filename",$A$1))+1,99)&amp;"_IPK'!T:T"),0))</f>
        <v>0</v>
      </c>
    </row>
    <row r="180" spans="57:59" x14ac:dyDescent="0.45">
      <c r="BE180" s="4" cm="1">
        <f t="array" aca="1" ref="BE180" ca="1">INDEX(INDIRECT("'"&amp;MID(CELL("filename",$A$1),FIND("]",CELL("filename",$A$1))+1,99)&amp;"_IPK'!F:F"), MATCH(O180,INDIRECT("'"&amp;MID(CELL("filename",$A$1),FIND("]",CELL("filename",$A$1))+1,99)&amp;"_IPK'!T:T"),0))</f>
        <v>0</v>
      </c>
      <c r="BF180">
        <f t="shared" ca="1" si="2"/>
        <v>0</v>
      </c>
      <c r="BG180" cm="1">
        <f t="array" aca="1" ref="BG180" ca="1">INDEX(INDIRECT("'"&amp;MID(CELL("filename",$A$1),FIND("]",CELL("filename",$A$1))+1,99)&amp;"_IPK'!J:J"), MATCH(O180,INDIRECT("'"&amp;MID(CELL("filename",$A$1),FIND("]",CELL("filename",$A$1))+1,99)&amp;"_IPK'!T:T"),0))</f>
        <v>0</v>
      </c>
    </row>
    <row r="181" spans="57:59" x14ac:dyDescent="0.45">
      <c r="BE181" s="4" cm="1">
        <f t="array" aca="1" ref="BE181" ca="1">INDEX(INDIRECT("'"&amp;MID(CELL("filename",$A$1),FIND("]",CELL("filename",$A$1))+1,99)&amp;"_IPK'!F:F"), MATCH(O181,INDIRECT("'"&amp;MID(CELL("filename",$A$1),FIND("]",CELL("filename",$A$1))+1,99)&amp;"_IPK'!T:T"),0))</f>
        <v>0</v>
      </c>
      <c r="BF181">
        <f t="shared" ca="1" si="2"/>
        <v>0</v>
      </c>
      <c r="BG181" cm="1">
        <f t="array" aca="1" ref="BG181" ca="1">INDEX(INDIRECT("'"&amp;MID(CELL("filename",$A$1),FIND("]",CELL("filename",$A$1))+1,99)&amp;"_IPK'!J:J"), MATCH(O181,INDIRECT("'"&amp;MID(CELL("filename",$A$1),FIND("]",CELL("filename",$A$1))+1,99)&amp;"_IPK'!T:T"),0))</f>
        <v>0</v>
      </c>
    </row>
    <row r="182" spans="57:59" x14ac:dyDescent="0.45">
      <c r="BE182" s="4" cm="1">
        <f t="array" aca="1" ref="BE182" ca="1">INDEX(INDIRECT("'"&amp;MID(CELL("filename",$A$1),FIND("]",CELL("filename",$A$1))+1,99)&amp;"_IPK'!F:F"), MATCH(O182,INDIRECT("'"&amp;MID(CELL("filename",$A$1),FIND("]",CELL("filename",$A$1))+1,99)&amp;"_IPK'!T:T"),0))</f>
        <v>0</v>
      </c>
      <c r="BF182">
        <f t="shared" ca="1" si="2"/>
        <v>0</v>
      </c>
      <c r="BG182" cm="1">
        <f t="array" aca="1" ref="BG182" ca="1">INDEX(INDIRECT("'"&amp;MID(CELL("filename",$A$1),FIND("]",CELL("filename",$A$1))+1,99)&amp;"_IPK'!J:J"), MATCH(O182,INDIRECT("'"&amp;MID(CELL("filename",$A$1),FIND("]",CELL("filename",$A$1))+1,99)&amp;"_IPK'!T:T"),0))</f>
        <v>0</v>
      </c>
    </row>
    <row r="183" spans="57:59" x14ac:dyDescent="0.45">
      <c r="BE183" s="4" cm="1">
        <f t="array" aca="1" ref="BE183" ca="1">INDEX(INDIRECT("'"&amp;MID(CELL("filename",$A$1),FIND("]",CELL("filename",$A$1))+1,99)&amp;"_IPK'!F:F"), MATCH(O183,INDIRECT("'"&amp;MID(CELL("filename",$A$1),FIND("]",CELL("filename",$A$1))+1,99)&amp;"_IPK'!T:T"),0))</f>
        <v>0</v>
      </c>
      <c r="BF183">
        <f t="shared" ca="1" si="2"/>
        <v>0</v>
      </c>
      <c r="BG183" cm="1">
        <f t="array" aca="1" ref="BG183" ca="1">INDEX(INDIRECT("'"&amp;MID(CELL("filename",$A$1),FIND("]",CELL("filename",$A$1))+1,99)&amp;"_IPK'!J:J"), MATCH(O183,INDIRECT("'"&amp;MID(CELL("filename",$A$1),FIND("]",CELL("filename",$A$1))+1,99)&amp;"_IPK'!T:T"),0))</f>
        <v>0</v>
      </c>
    </row>
    <row r="184" spans="57:59" x14ac:dyDescent="0.45">
      <c r="BE184" s="4" cm="1">
        <f t="array" aca="1" ref="BE184" ca="1">INDEX(INDIRECT("'"&amp;MID(CELL("filename",$A$1),FIND("]",CELL("filename",$A$1))+1,99)&amp;"_IPK'!F:F"), MATCH(O184,INDIRECT("'"&amp;MID(CELL("filename",$A$1),FIND("]",CELL("filename",$A$1))+1,99)&amp;"_IPK'!T:T"),0))</f>
        <v>0</v>
      </c>
      <c r="BF184">
        <f t="shared" ca="1" si="2"/>
        <v>0</v>
      </c>
      <c r="BG184" cm="1">
        <f t="array" aca="1" ref="BG184" ca="1">INDEX(INDIRECT("'"&amp;MID(CELL("filename",$A$1),FIND("]",CELL("filename",$A$1))+1,99)&amp;"_IPK'!J:J"), MATCH(O184,INDIRECT("'"&amp;MID(CELL("filename",$A$1),FIND("]",CELL("filename",$A$1))+1,99)&amp;"_IPK'!T:T"),0))</f>
        <v>0</v>
      </c>
    </row>
    <row r="185" spans="57:59" x14ac:dyDescent="0.45">
      <c r="BE185" s="4" cm="1">
        <f t="array" aca="1" ref="BE185" ca="1">INDEX(INDIRECT("'"&amp;MID(CELL("filename",$A$1),FIND("]",CELL("filename",$A$1))+1,99)&amp;"_IPK'!F:F"), MATCH(O185,INDIRECT("'"&amp;MID(CELL("filename",$A$1),FIND("]",CELL("filename",$A$1))+1,99)&amp;"_IPK'!T:T"),0))</f>
        <v>0</v>
      </c>
      <c r="BF185">
        <f t="shared" ca="1" si="2"/>
        <v>0</v>
      </c>
      <c r="BG185" cm="1">
        <f t="array" aca="1" ref="BG185" ca="1">INDEX(INDIRECT("'"&amp;MID(CELL("filename",$A$1),FIND("]",CELL("filename",$A$1))+1,99)&amp;"_IPK'!J:J"), MATCH(O185,INDIRECT("'"&amp;MID(CELL("filename",$A$1),FIND("]",CELL("filename",$A$1))+1,99)&amp;"_IPK'!T:T"),0))</f>
        <v>0</v>
      </c>
    </row>
    <row r="186" spans="57:59" x14ac:dyDescent="0.45">
      <c r="BE186" s="4" cm="1">
        <f t="array" aca="1" ref="BE186" ca="1">INDEX(INDIRECT("'"&amp;MID(CELL("filename",$A$1),FIND("]",CELL("filename",$A$1))+1,99)&amp;"_IPK'!F:F"), MATCH(O186,INDIRECT("'"&amp;MID(CELL("filename",$A$1),FIND("]",CELL("filename",$A$1))+1,99)&amp;"_IPK'!T:T"),0))</f>
        <v>0</v>
      </c>
      <c r="BF186">
        <f t="shared" ca="1" si="2"/>
        <v>0</v>
      </c>
      <c r="BG186" cm="1">
        <f t="array" aca="1" ref="BG186" ca="1">INDEX(INDIRECT("'"&amp;MID(CELL("filename",$A$1),FIND("]",CELL("filename",$A$1))+1,99)&amp;"_IPK'!J:J"), MATCH(O186,INDIRECT("'"&amp;MID(CELL("filename",$A$1),FIND("]",CELL("filename",$A$1))+1,99)&amp;"_IPK'!T:T"),0))</f>
        <v>0</v>
      </c>
    </row>
    <row r="187" spans="57:59" x14ac:dyDescent="0.45">
      <c r="BE187" s="4" cm="1">
        <f t="array" aca="1" ref="BE187" ca="1">INDEX(INDIRECT("'"&amp;MID(CELL("filename",$A$1),FIND("]",CELL("filename",$A$1))+1,99)&amp;"_IPK'!F:F"), MATCH(O187,INDIRECT("'"&amp;MID(CELL("filename",$A$1),FIND("]",CELL("filename",$A$1))+1,99)&amp;"_IPK'!T:T"),0))</f>
        <v>0</v>
      </c>
      <c r="BF187">
        <f t="shared" ca="1" si="2"/>
        <v>0</v>
      </c>
      <c r="BG187" cm="1">
        <f t="array" aca="1" ref="BG187" ca="1">INDEX(INDIRECT("'"&amp;MID(CELL("filename",$A$1),FIND("]",CELL("filename",$A$1))+1,99)&amp;"_IPK'!J:J"), MATCH(O187,INDIRECT("'"&amp;MID(CELL("filename",$A$1),FIND("]",CELL("filename",$A$1))+1,99)&amp;"_IPK'!T:T"),0))</f>
        <v>0</v>
      </c>
    </row>
    <row r="188" spans="57:59" x14ac:dyDescent="0.45">
      <c r="BE188" s="4" cm="1">
        <f t="array" aca="1" ref="BE188" ca="1">INDEX(INDIRECT("'"&amp;MID(CELL("filename",$A$1),FIND("]",CELL("filename",$A$1))+1,99)&amp;"_IPK'!F:F"), MATCH(O188,INDIRECT("'"&amp;MID(CELL("filename",$A$1),FIND("]",CELL("filename",$A$1))+1,99)&amp;"_IPK'!T:T"),0))</f>
        <v>0</v>
      </c>
      <c r="BF188">
        <f t="shared" ca="1" si="2"/>
        <v>0</v>
      </c>
      <c r="BG188" cm="1">
        <f t="array" aca="1" ref="BG188" ca="1">INDEX(INDIRECT("'"&amp;MID(CELL("filename",$A$1),FIND("]",CELL("filename",$A$1))+1,99)&amp;"_IPK'!J:J"), MATCH(O188,INDIRECT("'"&amp;MID(CELL("filename",$A$1),FIND("]",CELL("filename",$A$1))+1,99)&amp;"_IPK'!T:T"),0))</f>
        <v>0</v>
      </c>
    </row>
    <row r="189" spans="57:59" x14ac:dyDescent="0.45">
      <c r="BE189" s="4" cm="1">
        <f t="array" aca="1" ref="BE189" ca="1">INDEX(INDIRECT("'"&amp;MID(CELL("filename",$A$1),FIND("]",CELL("filename",$A$1))+1,99)&amp;"_IPK'!F:F"), MATCH(O189,INDIRECT("'"&amp;MID(CELL("filename",$A$1),FIND("]",CELL("filename",$A$1))+1,99)&amp;"_IPK'!T:T"),0))</f>
        <v>0</v>
      </c>
      <c r="BF189">
        <f t="shared" ca="1" si="2"/>
        <v>0</v>
      </c>
      <c r="BG189" cm="1">
        <f t="array" aca="1" ref="BG189" ca="1">INDEX(INDIRECT("'"&amp;MID(CELL("filename",$A$1),FIND("]",CELL("filename",$A$1))+1,99)&amp;"_IPK'!J:J"), MATCH(O189,INDIRECT("'"&amp;MID(CELL("filename",$A$1),FIND("]",CELL("filename",$A$1))+1,99)&amp;"_IPK'!T:T"),0))</f>
        <v>0</v>
      </c>
    </row>
    <row r="190" spans="57:59" x14ac:dyDescent="0.45">
      <c r="BE190" s="4" cm="1">
        <f t="array" aca="1" ref="BE190" ca="1">INDEX(INDIRECT("'"&amp;MID(CELL("filename",$A$1),FIND("]",CELL("filename",$A$1))+1,99)&amp;"_IPK'!F:F"), MATCH(O190,INDIRECT("'"&amp;MID(CELL("filename",$A$1),FIND("]",CELL("filename",$A$1))+1,99)&amp;"_IPK'!T:T"),0))</f>
        <v>0</v>
      </c>
      <c r="BF190">
        <f t="shared" ca="1" si="2"/>
        <v>0</v>
      </c>
      <c r="BG190" cm="1">
        <f t="array" aca="1" ref="BG190" ca="1">INDEX(INDIRECT("'"&amp;MID(CELL("filename",$A$1),FIND("]",CELL("filename",$A$1))+1,99)&amp;"_IPK'!J:J"), MATCH(O190,INDIRECT("'"&amp;MID(CELL("filename",$A$1),FIND("]",CELL("filename",$A$1))+1,99)&amp;"_IPK'!T:T"),0))</f>
        <v>0</v>
      </c>
    </row>
    <row r="191" spans="57:59" x14ac:dyDescent="0.45">
      <c r="BE191" s="4" cm="1">
        <f t="array" aca="1" ref="BE191" ca="1">INDEX(INDIRECT("'"&amp;MID(CELL("filename",$A$1),FIND("]",CELL("filename",$A$1))+1,99)&amp;"_IPK'!F:F"), MATCH(O191,INDIRECT("'"&amp;MID(CELL("filename",$A$1),FIND("]",CELL("filename",$A$1))+1,99)&amp;"_IPK'!T:T"),0))</f>
        <v>0</v>
      </c>
      <c r="BF191">
        <f t="shared" ca="1" si="2"/>
        <v>0</v>
      </c>
      <c r="BG191" cm="1">
        <f t="array" aca="1" ref="BG191" ca="1">INDEX(INDIRECT("'"&amp;MID(CELL("filename",$A$1),FIND("]",CELL("filename",$A$1))+1,99)&amp;"_IPK'!J:J"), MATCH(O191,INDIRECT("'"&amp;MID(CELL("filename",$A$1),FIND("]",CELL("filename",$A$1))+1,99)&amp;"_IPK'!T:T"),0))</f>
        <v>0</v>
      </c>
    </row>
    <row r="192" spans="57:59" x14ac:dyDescent="0.45">
      <c r="BE192" s="4" cm="1">
        <f t="array" aca="1" ref="BE192" ca="1">INDEX(INDIRECT("'"&amp;MID(CELL("filename",$A$1),FIND("]",CELL("filename",$A$1))+1,99)&amp;"_IPK'!F:F"), MATCH(O192,INDIRECT("'"&amp;MID(CELL("filename",$A$1),FIND("]",CELL("filename",$A$1))+1,99)&amp;"_IPK'!T:T"),0))</f>
        <v>0</v>
      </c>
      <c r="BF192">
        <f t="shared" ca="1" si="2"/>
        <v>0</v>
      </c>
      <c r="BG192" cm="1">
        <f t="array" aca="1" ref="BG192" ca="1">INDEX(INDIRECT("'"&amp;MID(CELL("filename",$A$1),FIND("]",CELL("filename",$A$1))+1,99)&amp;"_IPK'!J:J"), MATCH(O192,INDIRECT("'"&amp;MID(CELL("filename",$A$1),FIND("]",CELL("filename",$A$1))+1,99)&amp;"_IPK'!T:T"),0))</f>
        <v>0</v>
      </c>
    </row>
    <row r="193" spans="57:59" x14ac:dyDescent="0.45">
      <c r="BE193" s="4" cm="1">
        <f t="array" aca="1" ref="BE193" ca="1">INDEX(INDIRECT("'"&amp;MID(CELL("filename",$A$1),FIND("]",CELL("filename",$A$1))+1,99)&amp;"_IPK'!F:F"), MATCH(O193,INDIRECT("'"&amp;MID(CELL("filename",$A$1),FIND("]",CELL("filename",$A$1))+1,99)&amp;"_IPK'!T:T"),0))</f>
        <v>0</v>
      </c>
      <c r="BF193">
        <f t="shared" ca="1" si="2"/>
        <v>0</v>
      </c>
      <c r="BG193" cm="1">
        <f t="array" aca="1" ref="BG193" ca="1">INDEX(INDIRECT("'"&amp;MID(CELL("filename",$A$1),FIND("]",CELL("filename",$A$1))+1,99)&amp;"_IPK'!J:J"), MATCH(O193,INDIRECT("'"&amp;MID(CELL("filename",$A$1),FIND("]",CELL("filename",$A$1))+1,99)&amp;"_IPK'!T:T"),0))</f>
        <v>0</v>
      </c>
    </row>
    <row r="194" spans="57:59" x14ac:dyDescent="0.45">
      <c r="BE194" s="4" cm="1">
        <f t="array" aca="1" ref="BE194" ca="1">INDEX(INDIRECT("'"&amp;MID(CELL("filename",$A$1),FIND("]",CELL("filename",$A$1))+1,99)&amp;"_IPK'!F:F"), MATCH(O194,INDIRECT("'"&amp;MID(CELL("filename",$A$1),FIND("]",CELL("filename",$A$1))+1,99)&amp;"_IPK'!T:T"),0))</f>
        <v>0</v>
      </c>
      <c r="BF194">
        <f t="shared" ca="1" si="2"/>
        <v>0</v>
      </c>
      <c r="BG194" cm="1">
        <f t="array" aca="1" ref="BG194" ca="1">INDEX(INDIRECT("'"&amp;MID(CELL("filename",$A$1),FIND("]",CELL("filename",$A$1))+1,99)&amp;"_IPK'!J:J"), MATCH(O194,INDIRECT("'"&amp;MID(CELL("filename",$A$1),FIND("]",CELL("filename",$A$1))+1,99)&amp;"_IPK'!T:T"),0))</f>
        <v>0</v>
      </c>
    </row>
    <row r="195" spans="57:59" x14ac:dyDescent="0.45">
      <c r="BE195" s="4" cm="1">
        <f t="array" aca="1" ref="BE195" ca="1">INDEX(INDIRECT("'"&amp;MID(CELL("filename",$A$1),FIND("]",CELL("filename",$A$1))+1,99)&amp;"_IPK'!F:F"), MATCH(O195,INDIRECT("'"&amp;MID(CELL("filename",$A$1),FIND("]",CELL("filename",$A$1))+1,99)&amp;"_IPK'!T:T"),0))</f>
        <v>0</v>
      </c>
      <c r="BF195">
        <f t="shared" ca="1" si="2"/>
        <v>0</v>
      </c>
      <c r="BG195" cm="1">
        <f t="array" aca="1" ref="BG195" ca="1">INDEX(INDIRECT("'"&amp;MID(CELL("filename",$A$1),FIND("]",CELL("filename",$A$1))+1,99)&amp;"_IPK'!J:J"), MATCH(O195,INDIRECT("'"&amp;MID(CELL("filename",$A$1),FIND("]",CELL("filename",$A$1))+1,99)&amp;"_IPK'!T:T"),0))</f>
        <v>0</v>
      </c>
    </row>
    <row r="196" spans="57:59" x14ac:dyDescent="0.45">
      <c r="BE196" s="4" cm="1">
        <f t="array" aca="1" ref="BE196" ca="1">INDEX(INDIRECT("'"&amp;MID(CELL("filename",$A$1),FIND("]",CELL("filename",$A$1))+1,99)&amp;"_IPK'!F:F"), MATCH(O196,INDIRECT("'"&amp;MID(CELL("filename",$A$1),FIND("]",CELL("filename",$A$1))+1,99)&amp;"_IPK'!T:T"),0))</f>
        <v>0</v>
      </c>
      <c r="BF196">
        <f t="shared" ca="1" si="2"/>
        <v>0</v>
      </c>
      <c r="BG196" cm="1">
        <f t="array" aca="1" ref="BG196" ca="1">INDEX(INDIRECT("'"&amp;MID(CELL("filename",$A$1),FIND("]",CELL("filename",$A$1))+1,99)&amp;"_IPK'!J:J"), MATCH(O196,INDIRECT("'"&amp;MID(CELL("filename",$A$1),FIND("]",CELL("filename",$A$1))+1,99)&amp;"_IPK'!T:T"),0))</f>
        <v>0</v>
      </c>
    </row>
    <row r="197" spans="57:59" x14ac:dyDescent="0.45">
      <c r="BE197" s="4" cm="1">
        <f t="array" aca="1" ref="BE197" ca="1">INDEX(INDIRECT("'"&amp;MID(CELL("filename",$A$1),FIND("]",CELL("filename",$A$1))+1,99)&amp;"_IPK'!F:F"), MATCH(O197,INDIRECT("'"&amp;MID(CELL("filename",$A$1),FIND("]",CELL("filename",$A$1))+1,99)&amp;"_IPK'!T:T"),0))</f>
        <v>0</v>
      </c>
      <c r="BF197">
        <f t="shared" ca="1" si="2"/>
        <v>0</v>
      </c>
      <c r="BG197" cm="1">
        <f t="array" aca="1" ref="BG197" ca="1">INDEX(INDIRECT("'"&amp;MID(CELL("filename",$A$1),FIND("]",CELL("filename",$A$1))+1,99)&amp;"_IPK'!J:J"), MATCH(O197,INDIRECT("'"&amp;MID(CELL("filename",$A$1),FIND("]",CELL("filename",$A$1))+1,99)&amp;"_IPK'!T:T"),0))</f>
        <v>0</v>
      </c>
    </row>
    <row r="198" spans="57:59" x14ac:dyDescent="0.45">
      <c r="BE198" s="4" cm="1">
        <f t="array" aca="1" ref="BE198" ca="1">INDEX(INDIRECT("'"&amp;MID(CELL("filename",$A$1),FIND("]",CELL("filename",$A$1))+1,99)&amp;"_IPK'!F:F"), MATCH(O198,INDIRECT("'"&amp;MID(CELL("filename",$A$1),FIND("]",CELL("filename",$A$1))+1,99)&amp;"_IPK'!T:T"),0))</f>
        <v>0</v>
      </c>
      <c r="BF198">
        <f t="shared" ca="1" si="2"/>
        <v>0</v>
      </c>
      <c r="BG198" cm="1">
        <f t="array" aca="1" ref="BG198" ca="1">INDEX(INDIRECT("'"&amp;MID(CELL("filename",$A$1),FIND("]",CELL("filename",$A$1))+1,99)&amp;"_IPK'!J:J"), MATCH(O198,INDIRECT("'"&amp;MID(CELL("filename",$A$1),FIND("]",CELL("filename",$A$1))+1,99)&amp;"_IPK'!T:T"),0))</f>
        <v>0</v>
      </c>
    </row>
    <row r="199" spans="57:59" x14ac:dyDescent="0.45">
      <c r="BE199" s="4" cm="1">
        <f t="array" aca="1" ref="BE199" ca="1">INDEX(INDIRECT("'"&amp;MID(CELL("filename",$A$1),FIND("]",CELL("filename",$A$1))+1,99)&amp;"_IPK'!F:F"), MATCH(O199,INDIRECT("'"&amp;MID(CELL("filename",$A$1),FIND("]",CELL("filename",$A$1))+1,99)&amp;"_IPK'!T:T"),0))</f>
        <v>0</v>
      </c>
      <c r="BF199">
        <f t="shared" ca="1" si="2"/>
        <v>0</v>
      </c>
      <c r="BG199" cm="1">
        <f t="array" aca="1" ref="BG199" ca="1">INDEX(INDIRECT("'"&amp;MID(CELL("filename",$A$1),FIND("]",CELL("filename",$A$1))+1,99)&amp;"_IPK'!J:J"), MATCH(O199,INDIRECT("'"&amp;MID(CELL("filename",$A$1),FIND("]",CELL("filename",$A$1))+1,99)&amp;"_IPK'!T:T"),0))</f>
        <v>0</v>
      </c>
    </row>
    <row r="200" spans="57:59" x14ac:dyDescent="0.45">
      <c r="BE200" s="4" cm="1">
        <f t="array" aca="1" ref="BE200" ca="1">INDEX(INDIRECT("'"&amp;MID(CELL("filename",$A$1),FIND("]",CELL("filename",$A$1))+1,99)&amp;"_IPK'!F:F"), MATCH(O200,INDIRECT("'"&amp;MID(CELL("filename",$A$1),FIND("]",CELL("filename",$A$1))+1,99)&amp;"_IPK'!T:T"),0))</f>
        <v>0</v>
      </c>
      <c r="BF200">
        <f t="shared" ca="1" si="2"/>
        <v>0</v>
      </c>
      <c r="BG200" cm="1">
        <f t="array" aca="1" ref="BG200" ca="1">INDEX(INDIRECT("'"&amp;MID(CELL("filename",$A$1),FIND("]",CELL("filename",$A$1))+1,99)&amp;"_IPK'!J:J"), MATCH(O200,INDIRECT("'"&amp;MID(CELL("filename",$A$1),FIND("]",CELL("filename",$A$1))+1,99)&amp;"_IPK'!T:T"),0))</f>
        <v>0</v>
      </c>
    </row>
    <row r="201" spans="57:59" x14ac:dyDescent="0.45">
      <c r="BE201" s="4" cm="1">
        <f t="array" aca="1" ref="BE201" ca="1">INDEX(INDIRECT("'"&amp;MID(CELL("filename",$A$1),FIND("]",CELL("filename",$A$1))+1,99)&amp;"_IPK'!F:F"), MATCH(O201,INDIRECT("'"&amp;MID(CELL("filename",$A$1),FIND("]",CELL("filename",$A$1))+1,99)&amp;"_IPK'!T:T"),0))</f>
        <v>0</v>
      </c>
      <c r="BF201">
        <f t="shared" ca="1" si="2"/>
        <v>0</v>
      </c>
      <c r="BG201" cm="1">
        <f t="array" aca="1" ref="BG201" ca="1">INDEX(INDIRECT("'"&amp;MID(CELL("filename",$A$1),FIND("]",CELL("filename",$A$1))+1,99)&amp;"_IPK'!J:J"), MATCH(O201,INDIRECT("'"&amp;MID(CELL("filename",$A$1),FIND("]",CELL("filename",$A$1))+1,99)&amp;"_IPK'!T:T"),0))</f>
        <v>0</v>
      </c>
    </row>
    <row r="202" spans="57:59" x14ac:dyDescent="0.45">
      <c r="BE202" s="4" cm="1">
        <f t="array" aca="1" ref="BE202" ca="1">INDEX(INDIRECT("'"&amp;MID(CELL("filename",$A$1),FIND("]",CELL("filename",$A$1))+1,99)&amp;"_IPK'!F:F"), MATCH(O202,INDIRECT("'"&amp;MID(CELL("filename",$A$1),FIND("]",CELL("filename",$A$1))+1,99)&amp;"_IPK'!T:T"),0))</f>
        <v>0</v>
      </c>
      <c r="BF202">
        <f t="shared" ca="1" si="2"/>
        <v>0</v>
      </c>
      <c r="BG202" cm="1">
        <f t="array" aca="1" ref="BG202" ca="1">INDEX(INDIRECT("'"&amp;MID(CELL("filename",$A$1),FIND("]",CELL("filename",$A$1))+1,99)&amp;"_IPK'!J:J"), MATCH(O202,INDIRECT("'"&amp;MID(CELL("filename",$A$1),FIND("]",CELL("filename",$A$1))+1,99)&amp;"_IPK'!T:T"),0))</f>
        <v>0</v>
      </c>
    </row>
    <row r="203" spans="57:59" x14ac:dyDescent="0.45">
      <c r="BE203" s="4" cm="1">
        <f t="array" aca="1" ref="BE203" ca="1">INDEX(INDIRECT("'"&amp;MID(CELL("filename",$A$1),FIND("]",CELL("filename",$A$1))+1,99)&amp;"_IPK'!F:F"), MATCH(O203,INDIRECT("'"&amp;MID(CELL("filename",$A$1),FIND("]",CELL("filename",$A$1))+1,99)&amp;"_IPK'!T:T"),0))</f>
        <v>0</v>
      </c>
      <c r="BF203">
        <f t="shared" ca="1" si="2"/>
        <v>0</v>
      </c>
      <c r="BG203" cm="1">
        <f t="array" aca="1" ref="BG203" ca="1">INDEX(INDIRECT("'"&amp;MID(CELL("filename",$A$1),FIND("]",CELL("filename",$A$1))+1,99)&amp;"_IPK'!J:J"), MATCH(O203,INDIRECT("'"&amp;MID(CELL("filename",$A$1),FIND("]",CELL("filename",$A$1))+1,99)&amp;"_IPK'!T:T"),0))</f>
        <v>0</v>
      </c>
    </row>
    <row r="204" spans="57:59" x14ac:dyDescent="0.45">
      <c r="BE204" s="4" cm="1">
        <f t="array" aca="1" ref="BE204" ca="1">INDEX(INDIRECT("'"&amp;MID(CELL("filename",$A$1),FIND("]",CELL("filename",$A$1))+1,99)&amp;"_IPK'!F:F"), MATCH(O204,INDIRECT("'"&amp;MID(CELL("filename",$A$1),FIND("]",CELL("filename",$A$1))+1,99)&amp;"_IPK'!T:T"),0))</f>
        <v>0</v>
      </c>
      <c r="BF204">
        <f t="shared" ref="BF204:BF210" ca="1" si="3">I204-BE204</f>
        <v>0</v>
      </c>
      <c r="BG204" cm="1">
        <f t="array" aca="1" ref="BG204" ca="1">INDEX(INDIRECT("'"&amp;MID(CELL("filename",$A$1),FIND("]",CELL("filename",$A$1))+1,99)&amp;"_IPK'!J:J"), MATCH(O204,INDIRECT("'"&amp;MID(CELL("filename",$A$1),FIND("]",CELL("filename",$A$1))+1,99)&amp;"_IPK'!T:T"),0))</f>
        <v>0</v>
      </c>
    </row>
    <row r="205" spans="57:59" x14ac:dyDescent="0.45">
      <c r="BE205" s="4" cm="1">
        <f t="array" aca="1" ref="BE205" ca="1">INDEX(INDIRECT("'"&amp;MID(CELL("filename",$A$1),FIND("]",CELL("filename",$A$1))+1,99)&amp;"_IPK'!F:F"), MATCH(O205,INDIRECT("'"&amp;MID(CELL("filename",$A$1),FIND("]",CELL("filename",$A$1))+1,99)&amp;"_IPK'!T:T"),0))</f>
        <v>0</v>
      </c>
      <c r="BF205">
        <f t="shared" ca="1" si="3"/>
        <v>0</v>
      </c>
      <c r="BG205" cm="1">
        <f t="array" aca="1" ref="BG205" ca="1">INDEX(INDIRECT("'"&amp;MID(CELL("filename",$A$1),FIND("]",CELL("filename",$A$1))+1,99)&amp;"_IPK'!J:J"), MATCH(O205,INDIRECT("'"&amp;MID(CELL("filename",$A$1),FIND("]",CELL("filename",$A$1))+1,99)&amp;"_IPK'!T:T"),0))</f>
        <v>0</v>
      </c>
    </row>
    <row r="206" spans="57:59" x14ac:dyDescent="0.45">
      <c r="BE206" s="4" cm="1">
        <f t="array" aca="1" ref="BE206" ca="1">INDEX(INDIRECT("'"&amp;MID(CELL("filename",$A$1),FIND("]",CELL("filename",$A$1))+1,99)&amp;"_IPK'!F:F"), MATCH(O206,INDIRECT("'"&amp;MID(CELL("filename",$A$1),FIND("]",CELL("filename",$A$1))+1,99)&amp;"_IPK'!T:T"),0))</f>
        <v>0</v>
      </c>
      <c r="BF206">
        <f t="shared" ca="1" si="3"/>
        <v>0</v>
      </c>
      <c r="BG206" cm="1">
        <f t="array" aca="1" ref="BG206" ca="1">INDEX(INDIRECT("'"&amp;MID(CELL("filename",$A$1),FIND("]",CELL("filename",$A$1))+1,99)&amp;"_IPK'!J:J"), MATCH(O206,INDIRECT("'"&amp;MID(CELL("filename",$A$1),FIND("]",CELL("filename",$A$1))+1,99)&amp;"_IPK'!T:T"),0))</f>
        <v>0</v>
      </c>
    </row>
    <row r="207" spans="57:59" x14ac:dyDescent="0.45">
      <c r="BE207" s="4" cm="1">
        <f t="array" aca="1" ref="BE207" ca="1">INDEX(INDIRECT("'"&amp;MID(CELL("filename",$A$1),FIND("]",CELL("filename",$A$1))+1,99)&amp;"_IPK'!F:F"), MATCH(O207,INDIRECT("'"&amp;MID(CELL("filename",$A$1),FIND("]",CELL("filename",$A$1))+1,99)&amp;"_IPK'!T:T"),0))</f>
        <v>0</v>
      </c>
      <c r="BF207">
        <f t="shared" ca="1" si="3"/>
        <v>0</v>
      </c>
      <c r="BG207" cm="1">
        <f t="array" aca="1" ref="BG207" ca="1">INDEX(INDIRECT("'"&amp;MID(CELL("filename",$A$1),FIND("]",CELL("filename",$A$1))+1,99)&amp;"_IPK'!J:J"), MATCH(O207,INDIRECT("'"&amp;MID(CELL("filename",$A$1),FIND("]",CELL("filename",$A$1))+1,99)&amp;"_IPK'!T:T"),0))</f>
        <v>0</v>
      </c>
    </row>
    <row r="208" spans="57:59" x14ac:dyDescent="0.45">
      <c r="BE208" s="4" cm="1">
        <f t="array" aca="1" ref="BE208" ca="1">INDEX(INDIRECT("'"&amp;MID(CELL("filename",$A$1),FIND("]",CELL("filename",$A$1))+1,99)&amp;"_IPK'!F:F"), MATCH(O208,INDIRECT("'"&amp;MID(CELL("filename",$A$1),FIND("]",CELL("filename",$A$1))+1,99)&amp;"_IPK'!T:T"),0))</f>
        <v>0</v>
      </c>
      <c r="BF208">
        <f t="shared" ca="1" si="3"/>
        <v>0</v>
      </c>
      <c r="BG208" cm="1">
        <f t="array" aca="1" ref="BG208" ca="1">INDEX(INDIRECT("'"&amp;MID(CELL("filename",$A$1),FIND("]",CELL("filename",$A$1))+1,99)&amp;"_IPK'!J:J"), MATCH(O208,INDIRECT("'"&amp;MID(CELL("filename",$A$1),FIND("]",CELL("filename",$A$1))+1,99)&amp;"_IPK'!T:T"),0))</f>
        <v>0</v>
      </c>
    </row>
    <row r="209" spans="57:59" x14ac:dyDescent="0.45">
      <c r="BE209" s="4" cm="1">
        <f t="array" aca="1" ref="BE209" ca="1">INDEX(INDIRECT("'"&amp;MID(CELL("filename",$A$1),FIND("]",CELL("filename",$A$1))+1,99)&amp;"_IPK'!F:F"), MATCH(O209,INDIRECT("'"&amp;MID(CELL("filename",$A$1),FIND("]",CELL("filename",$A$1))+1,99)&amp;"_IPK'!T:T"),0))</f>
        <v>0</v>
      </c>
      <c r="BF209">
        <f t="shared" ca="1" si="3"/>
        <v>0</v>
      </c>
      <c r="BG209" cm="1">
        <f t="array" aca="1" ref="BG209" ca="1">INDEX(INDIRECT("'"&amp;MID(CELL("filename",$A$1),FIND("]",CELL("filename",$A$1))+1,99)&amp;"_IPK'!J:J"), MATCH(O209,INDIRECT("'"&amp;MID(CELL("filename",$A$1),FIND("]",CELL("filename",$A$1))+1,99)&amp;"_IPK'!T:T"),0))</f>
        <v>0</v>
      </c>
    </row>
    <row r="210" spans="57:59" x14ac:dyDescent="0.45">
      <c r="BE210" s="4" cm="1">
        <f t="array" aca="1" ref="BE210" ca="1">INDEX(INDIRECT("'"&amp;MID(CELL("filename",$A$1),FIND("]",CELL("filename",$A$1))+1,99)&amp;"_IPK'!F:F"), MATCH(O210,INDIRECT("'"&amp;MID(CELL("filename",$A$1),FIND("]",CELL("filename",$A$1))+1,99)&amp;"_IPK'!T:T"),0))</f>
        <v>0</v>
      </c>
      <c r="BF210">
        <f t="shared" ca="1" si="3"/>
        <v>0</v>
      </c>
      <c r="BG210" cm="1">
        <f t="array" aca="1" ref="BG210" ca="1">INDEX(INDIRECT("'"&amp;MID(CELL("filename",$A$1),FIND("]",CELL("filename",$A$1))+1,99)&amp;"_IPK'!J:J"), MATCH(O210,INDIRECT("'"&amp;MID(CELL("filename",$A$1),FIND("]",CELL("filename",$A$1))+1,99)&amp;"_IPK'!T:T"),0))</f>
        <v>0</v>
      </c>
    </row>
  </sheetData>
  <mergeCells count="2">
    <mergeCell ref="BF3:BF4"/>
    <mergeCell ref="BH3:BH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53B3-5823-4357-950E-722C25A4AB39}">
  <dimension ref="A1:Z204"/>
  <sheetViews>
    <sheetView zoomScale="70" zoomScaleNormal="70" workbookViewId="0">
      <selection activeCell="A2" sqref="A2"/>
    </sheetView>
  </sheetViews>
  <sheetFormatPr defaultColWidth="5.296875" defaultRowHeight="18" x14ac:dyDescent="0.45"/>
  <cols>
    <col min="6" max="6" width="11.09765625" customWidth="1"/>
    <col min="8" max="8" width="5.296875" customWidth="1"/>
    <col min="10" max="10" width="5.296875" customWidth="1"/>
    <col min="14" max="14" width="8.09765625" customWidth="1"/>
    <col min="19" max="19" width="2.19921875" customWidth="1"/>
    <col min="20" max="20" width="10.19921875" style="8" customWidth="1"/>
    <col min="21" max="21" width="2.69921875" customWidth="1"/>
    <col min="22" max="22" width="11.69921875" customWidth="1"/>
    <col min="23" max="23" width="6.69921875" customWidth="1"/>
    <col min="24" max="24" width="11.69921875" customWidth="1"/>
    <col min="25" max="25" width="9.19921875" bestFit="1" customWidth="1"/>
    <col min="26" max="26" width="10.19921875" bestFit="1" customWidth="1"/>
  </cols>
  <sheetData>
    <row r="1" spans="1:24" x14ac:dyDescent="0.45">
      <c r="A1" t="s">
        <v>115</v>
      </c>
      <c r="B1" t="s">
        <v>116</v>
      </c>
      <c r="C1" t="s">
        <v>117</v>
      </c>
      <c r="D1" t="s">
        <v>118</v>
      </c>
      <c r="E1" t="s">
        <v>119</v>
      </c>
      <c r="F1" t="s">
        <v>120</v>
      </c>
      <c r="G1" t="s">
        <v>121</v>
      </c>
      <c r="H1" t="s">
        <v>122</v>
      </c>
      <c r="I1" t="s">
        <v>123</v>
      </c>
      <c r="J1" t="s">
        <v>124</v>
      </c>
      <c r="K1" t="s">
        <v>125</v>
      </c>
      <c r="L1" t="s">
        <v>126</v>
      </c>
      <c r="M1" t="s">
        <v>127</v>
      </c>
      <c r="N1" t="s">
        <v>128</v>
      </c>
      <c r="O1" t="s">
        <v>129</v>
      </c>
      <c r="P1" t="s">
        <v>130</v>
      </c>
      <c r="Q1" t="s">
        <v>131</v>
      </c>
      <c r="R1" t="s">
        <v>132</v>
      </c>
      <c r="T1" s="21" t="s">
        <v>108</v>
      </c>
      <c r="U1" s="18"/>
      <c r="V1" s="19" t="s">
        <v>133</v>
      </c>
      <c r="W1" s="18" t="s">
        <v>134</v>
      </c>
      <c r="X1" s="18" t="s">
        <v>135</v>
      </c>
    </row>
    <row r="2" spans="1:24" x14ac:dyDescent="0.45">
      <c r="A2" t="s">
        <v>136</v>
      </c>
      <c r="B2" t="s">
        <v>137</v>
      </c>
      <c r="C2" t="s">
        <v>286</v>
      </c>
      <c r="D2" t="s">
        <v>151</v>
      </c>
      <c r="E2" t="s">
        <v>286</v>
      </c>
      <c r="F2" s="20">
        <v>44652</v>
      </c>
      <c r="G2" t="s">
        <v>138</v>
      </c>
      <c r="H2">
        <v>1065</v>
      </c>
      <c r="I2" t="s">
        <v>158</v>
      </c>
      <c r="N2">
        <v>0</v>
      </c>
      <c r="O2">
        <v>0</v>
      </c>
      <c r="P2">
        <v>0</v>
      </c>
      <c r="Q2">
        <v>0</v>
      </c>
      <c r="R2">
        <v>0</v>
      </c>
      <c r="V2" s="4"/>
    </row>
    <row r="3" spans="1:24" x14ac:dyDescent="0.45">
      <c r="A3" t="s">
        <v>136</v>
      </c>
      <c r="B3" t="s">
        <v>137</v>
      </c>
      <c r="C3" t="s">
        <v>286</v>
      </c>
      <c r="D3" t="s">
        <v>151</v>
      </c>
      <c r="E3" t="s">
        <v>286</v>
      </c>
      <c r="F3" s="20">
        <v>44977</v>
      </c>
      <c r="G3" t="s">
        <v>157</v>
      </c>
      <c r="H3">
        <v>49441</v>
      </c>
      <c r="I3" t="s">
        <v>158</v>
      </c>
      <c r="J3" t="s">
        <v>275</v>
      </c>
      <c r="K3" t="s">
        <v>159</v>
      </c>
      <c r="N3">
        <v>0</v>
      </c>
      <c r="O3">
        <v>0</v>
      </c>
      <c r="P3">
        <v>-66394</v>
      </c>
      <c r="Q3">
        <v>59800</v>
      </c>
      <c r="R3">
        <v>-227478</v>
      </c>
      <c r="T3" s="8">
        <f t="shared" ref="T3:T22" si="0">O3+Q3-N3</f>
        <v>59800</v>
      </c>
      <c r="V3" s="4" t="e" cm="1">
        <f t="array" aca="1" ref="V3" ca="1">INDEX(INDIRECT("'"&amp;MID(MID(CELL("filename",$A$1),FIND("]",CELL("filename",$A$1))+1,99),1,FIND("_",MID(CELL("filename",$A$1),FIND("]",CELL("filename",$A$1))+1,99))-1)&amp;"'!H:H"),
MATCH(T3, INDIRECT("'"&amp;MID(MID(CELL("filename",$A$1),FIND("]",CELL("filename",$A$1))+1,99),1,FIND("_",MID(CELL("filename",$A$1),FIND("]",CELL("filename",$A$1))+1,99))-1)&amp;"'!N:N"), 0))</f>
        <v>#N/A</v>
      </c>
      <c r="W3" t="e">
        <f t="shared" ref="W3:W4" ca="1" si="1">F3-V3</f>
        <v>#N/A</v>
      </c>
      <c r="X3" t="e" cm="1">
        <f t="array" aca="1" ref="X3" ca="1">INDEX(INDIRECT("'"&amp;MID(MID(CELL("filename",$A$1),FIND("]",CELL("filename",$A$1))+1,99),1,FIND("_",MID(CELL("filename",$A$1),FIND("]",CELL("filename",$A$1))+1,99))-1)&amp;"'!O:O"),
MATCH(T3, INDIRECT("'"&amp;MID(MID(CELL("filename",$A$1),FIND("]",CELL("filename",$A$1))+1,99),1,FIND("_",MID(CELL("filename",$A$1),FIND("]",CELL("filename",$A$1))+1,99))-1)&amp;"'!N:N"), 0))</f>
        <v>#N/A</v>
      </c>
    </row>
    <row r="4" spans="1:24" x14ac:dyDescent="0.45">
      <c r="A4" t="s">
        <v>136</v>
      </c>
      <c r="B4" t="s">
        <v>137</v>
      </c>
      <c r="C4" t="s">
        <v>286</v>
      </c>
      <c r="D4" t="s">
        <v>151</v>
      </c>
      <c r="E4" t="s">
        <v>286</v>
      </c>
      <c r="F4" s="20">
        <v>44994</v>
      </c>
      <c r="G4" t="s">
        <v>269</v>
      </c>
      <c r="H4">
        <v>95305</v>
      </c>
      <c r="I4" t="s">
        <v>158</v>
      </c>
      <c r="J4" t="s">
        <v>277</v>
      </c>
      <c r="K4" t="s">
        <v>159</v>
      </c>
      <c r="N4">
        <v>0</v>
      </c>
      <c r="O4">
        <v>48895</v>
      </c>
      <c r="P4">
        <v>-289383</v>
      </c>
      <c r="Q4">
        <v>0</v>
      </c>
      <c r="R4">
        <v>-298807</v>
      </c>
      <c r="T4" s="8">
        <f t="shared" si="0"/>
        <v>48895</v>
      </c>
      <c r="V4" s="4" t="e" cm="1">
        <f t="array" aca="1" ref="V4" ca="1">INDEX(INDIRECT("'"&amp;MID(MID(CELL("filename",$A$1),FIND("]",CELL("filename",$A$1))+1,99),1,FIND("_",MID(CELL("filename",$A$1),FIND("]",CELL("filename",$A$1))+1,99))-1)&amp;"'!H:H"),
MATCH(T4, INDIRECT("'"&amp;MID(MID(CELL("filename",$A$1),FIND("]",CELL("filename",$A$1))+1,99),1,FIND("_",MID(CELL("filename",$A$1),FIND("]",CELL("filename",$A$1))+1,99))-1)&amp;"'!N:N"), 0))</f>
        <v>#N/A</v>
      </c>
      <c r="W4" t="e">
        <f t="shared" ca="1" si="1"/>
        <v>#N/A</v>
      </c>
      <c r="X4" t="e" cm="1">
        <f t="array" aca="1" ref="X4" ca="1">INDEX(INDIRECT("'"&amp;MID(MID(CELL("filename",$A$1),FIND("]",CELL("filename",$A$1))+1,99),1,FIND("_",MID(CELL("filename",$A$1),FIND("]",CELL("filename",$A$1))+1,99))-1)&amp;"'!O:O"),
MATCH(T4, INDIRECT("'"&amp;MID(MID(CELL("filename",$A$1),FIND("]",CELL("filename",$A$1))+1,99),1,FIND("_",MID(CELL("filename",$A$1),FIND("]",CELL("filename",$A$1))+1,99))-1)&amp;"'!N:N"), 0))</f>
        <v>#N/A</v>
      </c>
    </row>
    <row r="5" spans="1:24" x14ac:dyDescent="0.45">
      <c r="F5" s="20"/>
      <c r="T5" s="8">
        <f t="shared" si="0"/>
        <v>0</v>
      </c>
      <c r="V5" s="4" t="e" cm="1">
        <f t="array" aca="1" ref="V5" ca="1">INDEX(INDIRECT("'"&amp;MID(MID(CELL("filename",$A$1),FIND("]",CELL("filename",$A$1))+1,99),1,FIND("_",MID(CELL("filename",$A$1),FIND("]",CELL("filename",$A$1))+1,99))-1)&amp;"'!H:H"),
MATCH(T5, INDIRECT("'"&amp;MID(MID(CELL("filename",$A$1),FIND("]",CELL("filename",$A$1))+1,99),1,FIND("_",MID(CELL("filename",$A$1),FIND("]",CELL("filename",$A$1))+1,99))-1)&amp;"'!N:N"), 0))</f>
        <v>#N/A</v>
      </c>
      <c r="W5" t="e">
        <f t="shared" ref="W5:W11" ca="1" si="2">F5-V5</f>
        <v>#N/A</v>
      </c>
      <c r="X5" t="e" cm="1">
        <f t="array" aca="1" ref="X5" ca="1">INDEX(INDIRECT("'"&amp;MID(MID(CELL("filename",$A$1),FIND("]",CELL("filename",$A$1))+1,99),1,FIND("_",MID(CELL("filename",$A$1),FIND("]",CELL("filename",$A$1))+1,99))-1)&amp;"'!O:O"),
MATCH(T5, INDIRECT("'"&amp;MID(MID(CELL("filename",$A$1),FIND("]",CELL("filename",$A$1))+1,99),1,FIND("_",MID(CELL("filename",$A$1),FIND("]",CELL("filename",$A$1))+1,99))-1)&amp;"'!N:N"), 0))</f>
        <v>#N/A</v>
      </c>
    </row>
    <row r="6" spans="1:24" x14ac:dyDescent="0.45">
      <c r="F6" s="20"/>
      <c r="T6" s="8">
        <f t="shared" si="0"/>
        <v>0</v>
      </c>
      <c r="V6" s="4" t="e" cm="1">
        <f t="array" aca="1" ref="V6" ca="1">INDEX(INDIRECT("'"&amp;MID(MID(CELL("filename",$A$1),FIND("]",CELL("filename",$A$1))+1,99),1,FIND("_",MID(CELL("filename",$A$1),FIND("]",CELL("filename",$A$1))+1,99))-1)&amp;"'!H:H"),
MATCH(T6, INDIRECT("'"&amp;MID(MID(CELL("filename",$A$1),FIND("]",CELL("filename",$A$1))+1,99),1,FIND("_",MID(CELL("filename",$A$1),FIND("]",CELL("filename",$A$1))+1,99))-1)&amp;"'!N:N"), 0))</f>
        <v>#N/A</v>
      </c>
      <c r="W6" t="e">
        <f t="shared" ca="1" si="2"/>
        <v>#N/A</v>
      </c>
      <c r="X6" t="e" cm="1">
        <f t="array" aca="1" ref="X6" ca="1">INDEX(INDIRECT("'"&amp;MID(MID(CELL("filename",$A$1),FIND("]",CELL("filename",$A$1))+1,99),1,FIND("_",MID(CELL("filename",$A$1),FIND("]",CELL("filename",$A$1))+1,99))-1)&amp;"'!O:O"),
MATCH(T6, INDIRECT("'"&amp;MID(MID(CELL("filename",$A$1),FIND("]",CELL("filename",$A$1))+1,99),1,FIND("_",MID(CELL("filename",$A$1),FIND("]",CELL("filename",$A$1))+1,99))-1)&amp;"'!N:N"), 0))</f>
        <v>#N/A</v>
      </c>
    </row>
    <row r="7" spans="1:24" x14ac:dyDescent="0.45">
      <c r="F7" s="20"/>
      <c r="T7" s="8">
        <f t="shared" si="0"/>
        <v>0</v>
      </c>
      <c r="V7" s="4" t="e" cm="1">
        <f t="array" aca="1" ref="V7" ca="1">INDEX(INDIRECT("'"&amp;MID(MID(CELL("filename",$A$1),FIND("]",CELL("filename",$A$1))+1,99),1,FIND("_",MID(CELL("filename",$A$1),FIND("]",CELL("filename",$A$1))+1,99))-1)&amp;"'!H:H"),
MATCH(T7, INDIRECT("'"&amp;MID(MID(CELL("filename",$A$1),FIND("]",CELL("filename",$A$1))+1,99),1,FIND("_",MID(CELL("filename",$A$1),FIND("]",CELL("filename",$A$1))+1,99))-1)&amp;"'!N:N"), 0))</f>
        <v>#N/A</v>
      </c>
      <c r="W7" t="e">
        <f t="shared" ca="1" si="2"/>
        <v>#N/A</v>
      </c>
      <c r="X7" t="e" cm="1">
        <f t="array" aca="1" ref="X7" ca="1">INDEX(INDIRECT("'"&amp;MID(MID(CELL("filename",$A$1),FIND("]",CELL("filename",$A$1))+1,99),1,FIND("_",MID(CELL("filename",$A$1),FIND("]",CELL("filename",$A$1))+1,99))-1)&amp;"'!O:O"),
MATCH(T7, INDIRECT("'"&amp;MID(MID(CELL("filename",$A$1),FIND("]",CELL("filename",$A$1))+1,99),1,FIND("_",MID(CELL("filename",$A$1),FIND("]",CELL("filename",$A$1))+1,99))-1)&amp;"'!N:N"), 0))</f>
        <v>#N/A</v>
      </c>
    </row>
    <row r="8" spans="1:24" x14ac:dyDescent="0.45">
      <c r="F8" s="20"/>
      <c r="T8" s="8">
        <f t="shared" si="0"/>
        <v>0</v>
      </c>
      <c r="V8" s="4" t="e" cm="1">
        <f t="array" aca="1" ref="V8" ca="1">INDEX(INDIRECT("'"&amp;MID(MID(CELL("filename",$A$1),FIND("]",CELL("filename",$A$1))+1,99),1,FIND("_",MID(CELL("filename",$A$1),FIND("]",CELL("filename",$A$1))+1,99))-1)&amp;"'!H:H"),
MATCH(T8, INDIRECT("'"&amp;MID(MID(CELL("filename",$A$1),FIND("]",CELL("filename",$A$1))+1,99),1,FIND("_",MID(CELL("filename",$A$1),FIND("]",CELL("filename",$A$1))+1,99))-1)&amp;"'!N:N"), 0))</f>
        <v>#N/A</v>
      </c>
      <c r="W8" t="e">
        <f t="shared" ref="W8" ca="1" si="3">F8-V8</f>
        <v>#N/A</v>
      </c>
      <c r="X8" t="e" cm="1">
        <f t="array" aca="1" ref="X8" ca="1">INDEX(INDIRECT("'"&amp;MID(MID(CELL("filename",$A$1),FIND("]",CELL("filename",$A$1))+1,99),1,FIND("_",MID(CELL("filename",$A$1),FIND("]",CELL("filename",$A$1))+1,99))-1)&amp;"'!O:O"),
MATCH(T8, INDIRECT("'"&amp;MID(MID(CELL("filename",$A$1),FIND("]",CELL("filename",$A$1))+1,99),1,FIND("_",MID(CELL("filename",$A$1),FIND("]",CELL("filename",$A$1))+1,99))-1)&amp;"'!N:N"), 0))</f>
        <v>#N/A</v>
      </c>
    </row>
    <row r="9" spans="1:24" x14ac:dyDescent="0.45">
      <c r="F9" s="20"/>
      <c r="T9" s="8">
        <f t="shared" si="0"/>
        <v>0</v>
      </c>
      <c r="V9" s="4" t="e" cm="1">
        <f t="array" aca="1" ref="V9" ca="1">INDEX(INDIRECT("'"&amp;MID(MID(CELL("filename",$A$1),FIND("]",CELL("filename",$A$1))+1,99),1,FIND("_",MID(CELL("filename",$A$1),FIND("]",CELL("filename",$A$1))+1,99))-1)&amp;"'!H:H"),
MATCH(T9, INDIRECT("'"&amp;MID(MID(CELL("filename",$A$1),FIND("]",CELL("filename",$A$1))+1,99),1,FIND("_",MID(CELL("filename",$A$1),FIND("]",CELL("filename",$A$1))+1,99))-1)&amp;"'!N:N"), 0))</f>
        <v>#N/A</v>
      </c>
      <c r="W9" t="e">
        <f t="shared" ca="1" si="2"/>
        <v>#N/A</v>
      </c>
      <c r="X9" t="e" cm="1">
        <f t="array" aca="1" ref="X9" ca="1">INDEX(INDIRECT("'"&amp;MID(MID(CELL("filename",$A$1),FIND("]",CELL("filename",$A$1))+1,99),1,FIND("_",MID(CELL("filename",$A$1),FIND("]",CELL("filename",$A$1))+1,99))-1)&amp;"'!O:O"),
MATCH(T9, INDIRECT("'"&amp;MID(MID(CELL("filename",$A$1),FIND("]",CELL("filename",$A$1))+1,99),1,FIND("_",MID(CELL("filename",$A$1),FIND("]",CELL("filename",$A$1))+1,99))-1)&amp;"'!N:N"), 0))</f>
        <v>#N/A</v>
      </c>
    </row>
    <row r="10" spans="1:24" x14ac:dyDescent="0.45">
      <c r="F10" s="20"/>
      <c r="T10" s="8">
        <f t="shared" si="0"/>
        <v>0</v>
      </c>
      <c r="V10" s="4" t="e" cm="1">
        <f t="array" aca="1" ref="V10" ca="1">INDEX(INDIRECT("'"&amp;MID(MID(CELL("filename",$A$1),FIND("]",CELL("filename",$A$1))+1,99),1,FIND("_",MID(CELL("filename",$A$1),FIND("]",CELL("filename",$A$1))+1,99))-1)&amp;"'!H:H"),
MATCH(T10, INDIRECT("'"&amp;MID(MID(CELL("filename",$A$1),FIND("]",CELL("filename",$A$1))+1,99),1,FIND("_",MID(CELL("filename",$A$1),FIND("]",CELL("filename",$A$1))+1,99))-1)&amp;"'!N:N"), 0))</f>
        <v>#N/A</v>
      </c>
      <c r="W10" t="e">
        <f t="shared" ca="1" si="2"/>
        <v>#N/A</v>
      </c>
      <c r="X10" t="e" cm="1">
        <f t="array" aca="1" ref="X10" ca="1">INDEX(INDIRECT("'"&amp;MID(MID(CELL("filename",$A$1),FIND("]",CELL("filename",$A$1))+1,99),1,FIND("_",MID(CELL("filename",$A$1),FIND("]",CELL("filename",$A$1))+1,99))-1)&amp;"'!O:O"),
MATCH(T10, INDIRECT("'"&amp;MID(MID(CELL("filename",$A$1),FIND("]",CELL("filename",$A$1))+1,99),1,FIND("_",MID(CELL("filename",$A$1),FIND("]",CELL("filename",$A$1))+1,99))-1)&amp;"'!N:N"), 0))</f>
        <v>#N/A</v>
      </c>
    </row>
    <row r="11" spans="1:24" x14ac:dyDescent="0.45">
      <c r="F11" s="20"/>
      <c r="T11" s="8">
        <f t="shared" si="0"/>
        <v>0</v>
      </c>
      <c r="V11" s="4" t="e" cm="1">
        <f t="array" aca="1" ref="V11" ca="1">INDEX(INDIRECT("'"&amp;MID(MID(CELL("filename",$A$1),FIND("]",CELL("filename",$A$1))+1,99),1,FIND("_",MID(CELL("filename",$A$1),FIND("]",CELL("filename",$A$1))+1,99))-1)&amp;"'!H:H"),
MATCH(T11, INDIRECT("'"&amp;MID(MID(CELL("filename",$A$1),FIND("]",CELL("filename",$A$1))+1,99),1,FIND("_",MID(CELL("filename",$A$1),FIND("]",CELL("filename",$A$1))+1,99))-1)&amp;"'!N:N"), 0))</f>
        <v>#N/A</v>
      </c>
      <c r="W11" t="e">
        <f t="shared" ca="1" si="2"/>
        <v>#N/A</v>
      </c>
      <c r="X11" t="e" cm="1">
        <f t="array" aca="1" ref="X11" ca="1">INDEX(INDIRECT("'"&amp;MID(MID(CELL("filename",$A$1),FIND("]",CELL("filename",$A$1))+1,99),1,FIND("_",MID(CELL("filename",$A$1),FIND("]",CELL("filename",$A$1))+1,99))-1)&amp;"'!O:O"),
MATCH(T11, INDIRECT("'"&amp;MID(MID(CELL("filename",$A$1),FIND("]",CELL("filename",$A$1))+1,99),1,FIND("_",MID(CELL("filename",$A$1),FIND("]",CELL("filename",$A$1))+1,99))-1)&amp;"'!N:N"), 0))</f>
        <v>#N/A</v>
      </c>
    </row>
    <row r="12" spans="1:24" x14ac:dyDescent="0.45">
      <c r="F12" s="20"/>
      <c r="T12" s="8">
        <f t="shared" si="0"/>
        <v>0</v>
      </c>
      <c r="V12" s="4" t="e" cm="1">
        <f t="array" aca="1" ref="V12" ca="1">INDEX(INDIRECT("'"&amp;MID(MID(CELL("filename",$A$1),FIND("]",CELL("filename",$A$1))+1,99),1,FIND("_",MID(CELL("filename",$A$1),FIND("]",CELL("filename",$A$1))+1,99))-1)&amp;"'!H:H"),
MATCH(T12, INDIRECT("'"&amp;MID(MID(CELL("filename",$A$1),FIND("]",CELL("filename",$A$1))+1,99),1,FIND("_",MID(CELL("filename",$A$1),FIND("]",CELL("filename",$A$1))+1,99))-1)&amp;"'!N:N"), 0))</f>
        <v>#N/A</v>
      </c>
      <c r="W12" t="e">
        <f t="shared" ref="W12" ca="1" si="4">F12-V12</f>
        <v>#N/A</v>
      </c>
      <c r="X12" t="e" cm="1">
        <f t="array" aca="1" ref="X12" ca="1">INDEX(INDIRECT("'"&amp;MID(MID(CELL("filename",$A$1),FIND("]",CELL("filename",$A$1))+1,99),1,FIND("_",MID(CELL("filename",$A$1),FIND("]",CELL("filename",$A$1))+1,99))-1)&amp;"'!O:O"),
MATCH(T12, INDIRECT("'"&amp;MID(MID(CELL("filename",$A$1),FIND("]",CELL("filename",$A$1))+1,99),1,FIND("_",MID(CELL("filename",$A$1),FIND("]",CELL("filename",$A$1))+1,99))-1)&amp;"'!N:N"), 0))</f>
        <v>#N/A</v>
      </c>
    </row>
    <row r="13" spans="1:24" x14ac:dyDescent="0.45">
      <c r="F13" s="20"/>
      <c r="T13" s="8">
        <f t="shared" si="0"/>
        <v>0</v>
      </c>
      <c r="V13" s="4" t="e" cm="1">
        <f t="array" aca="1" ref="V13" ca="1">INDEX(INDIRECT("'"&amp;MID(MID(CELL("filename",$A$1),FIND("]",CELL("filename",$A$1))+1,99),1,FIND("_",MID(CELL("filename",$A$1),FIND("]",CELL("filename",$A$1))+1,99))-1)&amp;"'!H:H"),
MATCH(T13, INDIRECT("'"&amp;MID(MID(CELL("filename",$A$1),FIND("]",CELL("filename",$A$1))+1,99),1,FIND("_",MID(CELL("filename",$A$1),FIND("]",CELL("filename",$A$1))+1,99))-1)&amp;"'!N:N"), 0))</f>
        <v>#N/A</v>
      </c>
      <c r="W13" t="e">
        <f t="shared" ref="W13:W19" ca="1" si="5">F13-V13</f>
        <v>#N/A</v>
      </c>
      <c r="X13" t="e" cm="1">
        <f t="array" aca="1" ref="X13" ca="1">INDEX(INDIRECT("'"&amp;MID(MID(CELL("filename",$A$1),FIND("]",CELL("filename",$A$1))+1,99),1,FIND("_",MID(CELL("filename",$A$1),FIND("]",CELL("filename",$A$1))+1,99))-1)&amp;"'!O:O"),
MATCH(T13, INDIRECT("'"&amp;MID(MID(CELL("filename",$A$1),FIND("]",CELL("filename",$A$1))+1,99),1,FIND("_",MID(CELL("filename",$A$1),FIND("]",CELL("filename",$A$1))+1,99))-1)&amp;"'!N:N"), 0))</f>
        <v>#N/A</v>
      </c>
    </row>
    <row r="14" spans="1:24" x14ac:dyDescent="0.45">
      <c r="F14" s="20"/>
      <c r="T14" s="8">
        <f t="shared" si="0"/>
        <v>0</v>
      </c>
      <c r="V14" s="4" t="e" cm="1">
        <f t="array" aca="1" ref="V14" ca="1">INDEX(INDIRECT("'"&amp;MID(MID(CELL("filename",$A$1),FIND("]",CELL("filename",$A$1))+1,99),1,FIND("_",MID(CELL("filename",$A$1),FIND("]",CELL("filename",$A$1))+1,99))-1)&amp;"'!H:H"),
MATCH(T14, INDIRECT("'"&amp;MID(MID(CELL("filename",$A$1),FIND("]",CELL("filename",$A$1))+1,99),1,FIND("_",MID(CELL("filename",$A$1),FIND("]",CELL("filename",$A$1))+1,99))-1)&amp;"'!N:N"), 0))</f>
        <v>#N/A</v>
      </c>
      <c r="W14" t="e">
        <f t="shared" ca="1" si="5"/>
        <v>#N/A</v>
      </c>
      <c r="X14" t="e" cm="1">
        <f t="array" aca="1" ref="X14" ca="1">INDEX(INDIRECT("'"&amp;MID(MID(CELL("filename",$A$1),FIND("]",CELL("filename",$A$1))+1,99),1,FIND("_",MID(CELL("filename",$A$1),FIND("]",CELL("filename",$A$1))+1,99))-1)&amp;"'!O:O"),
MATCH(T14, INDIRECT("'"&amp;MID(MID(CELL("filename",$A$1),FIND("]",CELL("filename",$A$1))+1,99),1,FIND("_",MID(CELL("filename",$A$1),FIND("]",CELL("filename",$A$1))+1,99))-1)&amp;"'!N:N"), 0))</f>
        <v>#N/A</v>
      </c>
    </row>
    <row r="15" spans="1:24" x14ac:dyDescent="0.45">
      <c r="F15" s="20"/>
      <c r="T15" s="8">
        <f t="shared" si="0"/>
        <v>0</v>
      </c>
      <c r="V15" s="4" t="e" cm="1">
        <f t="array" aca="1" ref="V15" ca="1">INDEX(INDIRECT("'"&amp;MID(MID(CELL("filename",$A$1),FIND("]",CELL("filename",$A$1))+1,99),1,FIND("_",MID(CELL("filename",$A$1),FIND("]",CELL("filename",$A$1))+1,99))-1)&amp;"'!H:H"),
MATCH(T15, INDIRECT("'"&amp;MID(MID(CELL("filename",$A$1),FIND("]",CELL("filename",$A$1))+1,99),1,FIND("_",MID(CELL("filename",$A$1),FIND("]",CELL("filename",$A$1))+1,99))-1)&amp;"'!N:N"), 0))</f>
        <v>#N/A</v>
      </c>
      <c r="W15" t="e">
        <f t="shared" ca="1" si="5"/>
        <v>#N/A</v>
      </c>
      <c r="X15" t="e" cm="1">
        <f t="array" aca="1" ref="X15" ca="1">INDEX(INDIRECT("'"&amp;MID(MID(CELL("filename",$A$1),FIND("]",CELL("filename",$A$1))+1,99),1,FIND("_",MID(CELL("filename",$A$1),FIND("]",CELL("filename",$A$1))+1,99))-1)&amp;"'!O:O"),
MATCH(T15, INDIRECT("'"&amp;MID(MID(CELL("filename",$A$1),FIND("]",CELL("filename",$A$1))+1,99),1,FIND("_",MID(CELL("filename",$A$1),FIND("]",CELL("filename",$A$1))+1,99))-1)&amp;"'!N:N"), 0))</f>
        <v>#N/A</v>
      </c>
    </row>
    <row r="16" spans="1:24" x14ac:dyDescent="0.45">
      <c r="F16" s="20"/>
      <c r="T16" s="8">
        <f t="shared" si="0"/>
        <v>0</v>
      </c>
      <c r="V16" s="4" t="e" cm="1">
        <f t="array" aca="1" ref="V16" ca="1">INDEX(INDIRECT("'"&amp;MID(MID(CELL("filename",$A$1),FIND("]",CELL("filename",$A$1))+1,99),1,FIND("_",MID(CELL("filename",$A$1),FIND("]",CELL("filename",$A$1))+1,99))-1)&amp;"'!H:H"),
MATCH(T16, INDIRECT("'"&amp;MID(MID(CELL("filename",$A$1),FIND("]",CELL("filename",$A$1))+1,99),1,FIND("_",MID(CELL("filename",$A$1),FIND("]",CELL("filename",$A$1))+1,99))-1)&amp;"'!N:N"), 0))</f>
        <v>#N/A</v>
      </c>
      <c r="W16" t="e">
        <f t="shared" ca="1" si="5"/>
        <v>#N/A</v>
      </c>
      <c r="X16" t="e" cm="1">
        <f t="array" aca="1" ref="X16" ca="1">INDEX(INDIRECT("'"&amp;MID(MID(CELL("filename",$A$1),FIND("]",CELL("filename",$A$1))+1,99),1,FIND("_",MID(CELL("filename",$A$1),FIND("]",CELL("filename",$A$1))+1,99))-1)&amp;"'!O:O"),
MATCH(T16, INDIRECT("'"&amp;MID(MID(CELL("filename",$A$1),FIND("]",CELL("filename",$A$1))+1,99),1,FIND("_",MID(CELL("filename",$A$1),FIND("]",CELL("filename",$A$1))+1,99))-1)&amp;"'!N:N"), 0))</f>
        <v>#N/A</v>
      </c>
    </row>
    <row r="17" spans="6:24" x14ac:dyDescent="0.45">
      <c r="F17" s="20"/>
      <c r="T17" s="8">
        <f t="shared" si="0"/>
        <v>0</v>
      </c>
      <c r="V17" s="4" t="e" cm="1">
        <f t="array" aca="1" ref="V17" ca="1">INDEX(INDIRECT("'"&amp;MID(MID(CELL("filename",$A$1),FIND("]",CELL("filename",$A$1))+1,99),1,FIND("_",MID(CELL("filename",$A$1),FIND("]",CELL("filename",$A$1))+1,99))-1)&amp;"'!H:H"),
MATCH(T17, INDIRECT("'"&amp;MID(MID(CELL("filename",$A$1),FIND("]",CELL("filename",$A$1))+1,99),1,FIND("_",MID(CELL("filename",$A$1),FIND("]",CELL("filename",$A$1))+1,99))-1)&amp;"'!N:N"), 0))</f>
        <v>#N/A</v>
      </c>
      <c r="W17" t="e">
        <f t="shared" ca="1" si="5"/>
        <v>#N/A</v>
      </c>
      <c r="X17" t="e" cm="1">
        <f t="array" aca="1" ref="X17" ca="1">INDEX(INDIRECT("'"&amp;MID(MID(CELL("filename",$A$1),FIND("]",CELL("filename",$A$1))+1,99),1,FIND("_",MID(CELL("filename",$A$1),FIND("]",CELL("filename",$A$1))+1,99))-1)&amp;"'!O:O"),
MATCH(T17, INDIRECT("'"&amp;MID(MID(CELL("filename",$A$1),FIND("]",CELL("filename",$A$1))+1,99),1,FIND("_",MID(CELL("filename",$A$1),FIND("]",CELL("filename",$A$1))+1,99))-1)&amp;"'!N:N"), 0))</f>
        <v>#N/A</v>
      </c>
    </row>
    <row r="18" spans="6:24" x14ac:dyDescent="0.45">
      <c r="F18" s="20"/>
      <c r="T18" s="8">
        <f t="shared" si="0"/>
        <v>0</v>
      </c>
      <c r="V18" s="4" t="e" cm="1">
        <f t="array" aca="1" ref="V18" ca="1">INDEX(INDIRECT("'"&amp;MID(MID(CELL("filename",$A$1),FIND("]",CELL("filename",$A$1))+1,99),1,FIND("_",MID(CELL("filename",$A$1),FIND("]",CELL("filename",$A$1))+1,99))-1)&amp;"'!H:H"),
MATCH(T18, INDIRECT("'"&amp;MID(MID(CELL("filename",$A$1),FIND("]",CELL("filename",$A$1))+1,99),1,FIND("_",MID(CELL("filename",$A$1),FIND("]",CELL("filename",$A$1))+1,99))-1)&amp;"'!N:N"), 0))</f>
        <v>#N/A</v>
      </c>
      <c r="W18" t="e">
        <f t="shared" ca="1" si="5"/>
        <v>#N/A</v>
      </c>
      <c r="X18" t="e" cm="1">
        <f t="array" aca="1" ref="X18" ca="1">INDEX(INDIRECT("'"&amp;MID(MID(CELL("filename",$A$1),FIND("]",CELL("filename",$A$1))+1,99),1,FIND("_",MID(CELL("filename",$A$1),FIND("]",CELL("filename",$A$1))+1,99))-1)&amp;"'!O:O"),
MATCH(T18, INDIRECT("'"&amp;MID(MID(CELL("filename",$A$1),FIND("]",CELL("filename",$A$1))+1,99),1,FIND("_",MID(CELL("filename",$A$1),FIND("]",CELL("filename",$A$1))+1,99))-1)&amp;"'!N:N"), 0))</f>
        <v>#N/A</v>
      </c>
    </row>
    <row r="19" spans="6:24" x14ac:dyDescent="0.45">
      <c r="F19" s="20"/>
      <c r="T19" s="8">
        <f t="shared" si="0"/>
        <v>0</v>
      </c>
      <c r="V19" s="4" t="e" cm="1">
        <f t="array" aca="1" ref="V19" ca="1">INDEX(INDIRECT("'"&amp;MID(MID(CELL("filename",$A$1),FIND("]",CELL("filename",$A$1))+1,99),1,FIND("_",MID(CELL("filename",$A$1),FIND("]",CELL("filename",$A$1))+1,99))-1)&amp;"'!H:H"),
MATCH(T19, INDIRECT("'"&amp;MID(MID(CELL("filename",$A$1),FIND("]",CELL("filename",$A$1))+1,99),1,FIND("_",MID(CELL("filename",$A$1),FIND("]",CELL("filename",$A$1))+1,99))-1)&amp;"'!N:N"), 0))</f>
        <v>#N/A</v>
      </c>
      <c r="W19" t="e">
        <f t="shared" ca="1" si="5"/>
        <v>#N/A</v>
      </c>
      <c r="X19" t="e" cm="1">
        <f t="array" aca="1" ref="X19" ca="1">INDEX(INDIRECT("'"&amp;MID(MID(CELL("filename",$A$1),FIND("]",CELL("filename",$A$1))+1,99),1,FIND("_",MID(CELL("filename",$A$1),FIND("]",CELL("filename",$A$1))+1,99))-1)&amp;"'!O:O"),
MATCH(T19, INDIRECT("'"&amp;MID(MID(CELL("filename",$A$1),FIND("]",CELL("filename",$A$1))+1,99),1,FIND("_",MID(CELL("filename",$A$1),FIND("]",CELL("filename",$A$1))+1,99))-1)&amp;"'!N:N"), 0))</f>
        <v>#N/A</v>
      </c>
    </row>
    <row r="20" spans="6:24" x14ac:dyDescent="0.45">
      <c r="F20" s="20"/>
      <c r="T20" s="8">
        <f t="shared" si="0"/>
        <v>0</v>
      </c>
      <c r="V20" s="4" t="e" cm="1">
        <f t="array" aca="1" ref="V20" ca="1">INDEX(INDIRECT("'"&amp;MID(MID(CELL("filename",$A$1),FIND("]",CELL("filename",$A$1))+1,99),1,FIND("_",MID(CELL("filename",$A$1),FIND("]",CELL("filename",$A$1))+1,99))-1)&amp;"'!H:H"),
MATCH(T20, INDIRECT("'"&amp;MID(MID(CELL("filename",$A$1),FIND("]",CELL("filename",$A$1))+1,99),1,FIND("_",MID(CELL("filename",$A$1),FIND("]",CELL("filename",$A$1))+1,99))-1)&amp;"'!N:N"), 0))</f>
        <v>#N/A</v>
      </c>
      <c r="W20" t="e">
        <f t="shared" ref="W20:W21" ca="1" si="6">F20-V20</f>
        <v>#N/A</v>
      </c>
      <c r="X20" t="e" cm="1">
        <f t="array" aca="1" ref="X20" ca="1">INDEX(INDIRECT("'"&amp;MID(MID(CELL("filename",$A$1),FIND("]",CELL("filename",$A$1))+1,99),1,FIND("_",MID(CELL("filename",$A$1),FIND("]",CELL("filename",$A$1))+1,99))-1)&amp;"'!O:O"),
MATCH(T20, INDIRECT("'"&amp;MID(MID(CELL("filename",$A$1),FIND("]",CELL("filename",$A$1))+1,99),1,FIND("_",MID(CELL("filename",$A$1),FIND("]",CELL("filename",$A$1))+1,99))-1)&amp;"'!N:N"), 0))</f>
        <v>#N/A</v>
      </c>
    </row>
    <row r="21" spans="6:24" x14ac:dyDescent="0.45">
      <c r="F21" s="20"/>
      <c r="T21" s="8">
        <f t="shared" si="0"/>
        <v>0</v>
      </c>
      <c r="V21" s="4" t="e" cm="1">
        <f t="array" aca="1" ref="V21" ca="1">INDEX(INDIRECT("'"&amp;MID(MID(CELL("filename",$A$1),FIND("]",CELL("filename",$A$1))+1,99),1,FIND("_",MID(CELL("filename",$A$1),FIND("]",CELL("filename",$A$1))+1,99))-1)&amp;"'!H:H"),
MATCH(T21, INDIRECT("'"&amp;MID(MID(CELL("filename",$A$1),FIND("]",CELL("filename",$A$1))+1,99),1,FIND("_",MID(CELL("filename",$A$1),FIND("]",CELL("filename",$A$1))+1,99))-1)&amp;"'!N:N"), 0))</f>
        <v>#N/A</v>
      </c>
      <c r="W21" t="e">
        <f t="shared" ca="1" si="6"/>
        <v>#N/A</v>
      </c>
      <c r="X21" t="e" cm="1">
        <f t="array" aca="1" ref="X21" ca="1">INDEX(INDIRECT("'"&amp;MID(MID(CELL("filename",$A$1),FIND("]",CELL("filename",$A$1))+1,99),1,FIND("_",MID(CELL("filename",$A$1),FIND("]",CELL("filename",$A$1))+1,99))-1)&amp;"'!O:O"),
MATCH(T21, INDIRECT("'"&amp;MID(MID(CELL("filename",$A$1),FIND("]",CELL("filename",$A$1))+1,99),1,FIND("_",MID(CELL("filename",$A$1),FIND("]",CELL("filename",$A$1))+1,99))-1)&amp;"'!N:N"), 0))</f>
        <v>#N/A</v>
      </c>
    </row>
    <row r="22" spans="6:24" x14ac:dyDescent="0.45">
      <c r="F22" s="20"/>
      <c r="T22" s="8">
        <f t="shared" si="0"/>
        <v>0</v>
      </c>
      <c r="V22" s="4" t="e" cm="1">
        <f t="array" aca="1" ref="V22" ca="1">INDEX(INDIRECT("'"&amp;MID(MID(CELL("filename",$A$1),FIND("]",CELL("filename",$A$1))+1,99),1,FIND("_",MID(CELL("filename",$A$1),FIND("]",CELL("filename",$A$1))+1,99))-1)&amp;"'!H:H"),
MATCH(T22, INDIRECT("'"&amp;MID(MID(CELL("filename",$A$1),FIND("]",CELL("filename",$A$1))+1,99),1,FIND("_",MID(CELL("filename",$A$1),FIND("]",CELL("filename",$A$1))+1,99))-1)&amp;"'!N:N"), 0))</f>
        <v>#N/A</v>
      </c>
      <c r="W22" t="e">
        <f t="shared" ref="W22" ca="1" si="7">F22-V22</f>
        <v>#N/A</v>
      </c>
      <c r="X22" t="e" cm="1">
        <f t="array" aca="1" ref="X22" ca="1">INDEX(INDIRECT("'"&amp;MID(MID(CELL("filename",$A$1),FIND("]",CELL("filename",$A$1))+1,99),1,FIND("_",MID(CELL("filename",$A$1),FIND("]",CELL("filename",$A$1))+1,99))-1)&amp;"'!O:O"),
MATCH(T22, INDIRECT("'"&amp;MID(MID(CELL("filename",$A$1),FIND("]",CELL("filename",$A$1))+1,99),1,FIND("_",MID(CELL("filename",$A$1),FIND("]",CELL("filename",$A$1))+1,99))-1)&amp;"'!N:N"), 0))</f>
        <v>#N/A</v>
      </c>
    </row>
    <row r="23" spans="6:24" x14ac:dyDescent="0.45">
      <c r="F23" s="20"/>
      <c r="T23" s="8">
        <f t="shared" ref="T23:T86" si="8">O23+Q23-N23</f>
        <v>0</v>
      </c>
      <c r="V23" s="4" t="e" cm="1">
        <f t="array" aca="1" ref="V23" ca="1">INDEX(INDIRECT("'"&amp;MID(MID(CELL("filename",$A$1),FIND("]",CELL("filename",$A$1))+1,99),1,FIND("_",MID(CELL("filename",$A$1),FIND("]",CELL("filename",$A$1))+1,99))-1)&amp;"'!H:H"),
MATCH(T23, INDIRECT("'"&amp;MID(MID(CELL("filename",$A$1),FIND("]",CELL("filename",$A$1))+1,99),1,FIND("_",MID(CELL("filename",$A$1),FIND("]",CELL("filename",$A$1))+1,99))-1)&amp;"'!N:N"), 0))</f>
        <v>#N/A</v>
      </c>
      <c r="W23" t="e">
        <f t="shared" ref="W23:W86" ca="1" si="9">F23-V23</f>
        <v>#N/A</v>
      </c>
      <c r="X23" t="e" cm="1">
        <f t="array" aca="1" ref="X23" ca="1">INDEX(INDIRECT("'"&amp;MID(MID(CELL("filename",$A$1),FIND("]",CELL("filename",$A$1))+1,99),1,FIND("_",MID(CELL("filename",$A$1),FIND("]",CELL("filename",$A$1))+1,99))-1)&amp;"'!O:O"),
MATCH(T23, INDIRECT("'"&amp;MID(MID(CELL("filename",$A$1),FIND("]",CELL("filename",$A$1))+1,99),1,FIND("_",MID(CELL("filename",$A$1),FIND("]",CELL("filename",$A$1))+1,99))-1)&amp;"'!N:N"), 0))</f>
        <v>#N/A</v>
      </c>
    </row>
    <row r="24" spans="6:24" x14ac:dyDescent="0.45">
      <c r="F24" s="20"/>
      <c r="T24" s="8">
        <f t="shared" si="8"/>
        <v>0</v>
      </c>
      <c r="V24" s="4" t="e" cm="1">
        <f t="array" aca="1" ref="V24" ca="1">INDEX(INDIRECT("'"&amp;MID(MID(CELL("filename",$A$1),FIND("]",CELL("filename",$A$1))+1,99),1,FIND("_",MID(CELL("filename",$A$1),FIND("]",CELL("filename",$A$1))+1,99))-1)&amp;"'!H:H"),
MATCH(T24, INDIRECT("'"&amp;MID(MID(CELL("filename",$A$1),FIND("]",CELL("filename",$A$1))+1,99),1,FIND("_",MID(CELL("filename",$A$1),FIND("]",CELL("filename",$A$1))+1,99))-1)&amp;"'!N:N"), 0))</f>
        <v>#N/A</v>
      </c>
      <c r="W24" t="e">
        <f t="shared" ca="1" si="9"/>
        <v>#N/A</v>
      </c>
      <c r="X24" t="e" cm="1">
        <f t="array" aca="1" ref="X24" ca="1">INDEX(INDIRECT("'"&amp;MID(MID(CELL("filename",$A$1),FIND("]",CELL("filename",$A$1))+1,99),1,FIND("_",MID(CELL("filename",$A$1),FIND("]",CELL("filename",$A$1))+1,99))-1)&amp;"'!O:O"),
MATCH(T24, INDIRECT("'"&amp;MID(MID(CELL("filename",$A$1),FIND("]",CELL("filename",$A$1))+1,99),1,FIND("_",MID(CELL("filename",$A$1),FIND("]",CELL("filename",$A$1))+1,99))-1)&amp;"'!N:N"), 0))</f>
        <v>#N/A</v>
      </c>
    </row>
    <row r="25" spans="6:24" x14ac:dyDescent="0.45">
      <c r="F25" s="20"/>
      <c r="T25" s="8">
        <f t="shared" si="8"/>
        <v>0</v>
      </c>
      <c r="V25" s="4" t="e" cm="1">
        <f t="array" aca="1" ref="V25" ca="1">INDEX(INDIRECT("'"&amp;MID(MID(CELL("filename",$A$1),FIND("]",CELL("filename",$A$1))+1,99),1,FIND("_",MID(CELL("filename",$A$1),FIND("]",CELL("filename",$A$1))+1,99))-1)&amp;"'!H:H"),
MATCH(T25, INDIRECT("'"&amp;MID(MID(CELL("filename",$A$1),FIND("]",CELL("filename",$A$1))+1,99),1,FIND("_",MID(CELL("filename",$A$1),FIND("]",CELL("filename",$A$1))+1,99))-1)&amp;"'!N:N"), 0))</f>
        <v>#N/A</v>
      </c>
      <c r="W25" t="e">
        <f t="shared" ca="1" si="9"/>
        <v>#N/A</v>
      </c>
      <c r="X25" t="e" cm="1">
        <f t="array" aca="1" ref="X25" ca="1">INDEX(INDIRECT("'"&amp;MID(MID(CELL("filename",$A$1),FIND("]",CELL("filename",$A$1))+1,99),1,FIND("_",MID(CELL("filename",$A$1),FIND("]",CELL("filename",$A$1))+1,99))-1)&amp;"'!O:O"),
MATCH(T25, INDIRECT("'"&amp;MID(MID(CELL("filename",$A$1),FIND("]",CELL("filename",$A$1))+1,99),1,FIND("_",MID(CELL("filename",$A$1),FIND("]",CELL("filename",$A$1))+1,99))-1)&amp;"'!N:N"), 0))</f>
        <v>#N/A</v>
      </c>
    </row>
    <row r="26" spans="6:24" x14ac:dyDescent="0.45">
      <c r="F26" s="20"/>
      <c r="T26" s="8">
        <f t="shared" si="8"/>
        <v>0</v>
      </c>
      <c r="V26" s="4" t="e" cm="1">
        <f t="array" aca="1" ref="V26" ca="1">INDEX(INDIRECT("'"&amp;MID(MID(CELL("filename",$A$1),FIND("]",CELL("filename",$A$1))+1,99),1,FIND("_",MID(CELL("filename",$A$1),FIND("]",CELL("filename",$A$1))+1,99))-1)&amp;"'!H:H"),
MATCH(T26, INDIRECT("'"&amp;MID(MID(CELL("filename",$A$1),FIND("]",CELL("filename",$A$1))+1,99),1,FIND("_",MID(CELL("filename",$A$1),FIND("]",CELL("filename",$A$1))+1,99))-1)&amp;"'!N:N"), 0))</f>
        <v>#N/A</v>
      </c>
      <c r="W26" t="e">
        <f t="shared" ca="1" si="9"/>
        <v>#N/A</v>
      </c>
      <c r="X26" t="e" cm="1">
        <f t="array" aca="1" ref="X26" ca="1">INDEX(INDIRECT("'"&amp;MID(MID(CELL("filename",$A$1),FIND("]",CELL("filename",$A$1))+1,99),1,FIND("_",MID(CELL("filename",$A$1),FIND("]",CELL("filename",$A$1))+1,99))-1)&amp;"'!O:O"),
MATCH(T26, INDIRECT("'"&amp;MID(MID(CELL("filename",$A$1),FIND("]",CELL("filename",$A$1))+1,99),1,FIND("_",MID(CELL("filename",$A$1),FIND("]",CELL("filename",$A$1))+1,99))-1)&amp;"'!N:N"), 0))</f>
        <v>#N/A</v>
      </c>
    </row>
    <row r="27" spans="6:24" x14ac:dyDescent="0.45">
      <c r="F27" s="20"/>
      <c r="T27" s="8">
        <f t="shared" si="8"/>
        <v>0</v>
      </c>
      <c r="V27" s="4" t="e" cm="1">
        <f t="array" aca="1" ref="V27" ca="1">INDEX(INDIRECT("'"&amp;MID(MID(CELL("filename",$A$1),FIND("]",CELL("filename",$A$1))+1,99),1,FIND("_",MID(CELL("filename",$A$1),FIND("]",CELL("filename",$A$1))+1,99))-1)&amp;"'!H:H"),
MATCH(T27, INDIRECT("'"&amp;MID(MID(CELL("filename",$A$1),FIND("]",CELL("filename",$A$1))+1,99),1,FIND("_",MID(CELL("filename",$A$1),FIND("]",CELL("filename",$A$1))+1,99))-1)&amp;"'!N:N"), 0))</f>
        <v>#N/A</v>
      </c>
      <c r="W27" t="e">
        <f t="shared" ca="1" si="9"/>
        <v>#N/A</v>
      </c>
      <c r="X27" t="e" cm="1">
        <f t="array" aca="1" ref="X27" ca="1">INDEX(INDIRECT("'"&amp;MID(MID(CELL("filename",$A$1),FIND("]",CELL("filename",$A$1))+1,99),1,FIND("_",MID(CELL("filename",$A$1),FIND("]",CELL("filename",$A$1))+1,99))-1)&amp;"'!O:O"),
MATCH(T27, INDIRECT("'"&amp;MID(MID(CELL("filename",$A$1),FIND("]",CELL("filename",$A$1))+1,99),1,FIND("_",MID(CELL("filename",$A$1),FIND("]",CELL("filename",$A$1))+1,99))-1)&amp;"'!N:N"), 0))</f>
        <v>#N/A</v>
      </c>
    </row>
    <row r="28" spans="6:24" x14ac:dyDescent="0.45">
      <c r="F28" s="20"/>
      <c r="T28" s="8">
        <f t="shared" si="8"/>
        <v>0</v>
      </c>
      <c r="V28" s="4" t="e" cm="1">
        <f t="array" aca="1" ref="V28" ca="1">INDEX(INDIRECT("'"&amp;MID(MID(CELL("filename",$A$1),FIND("]",CELL("filename",$A$1))+1,99),1,FIND("_",MID(CELL("filename",$A$1),FIND("]",CELL("filename",$A$1))+1,99))-1)&amp;"'!H:H"),
MATCH(T28, INDIRECT("'"&amp;MID(MID(CELL("filename",$A$1),FIND("]",CELL("filename",$A$1))+1,99),1,FIND("_",MID(CELL("filename",$A$1),FIND("]",CELL("filename",$A$1))+1,99))-1)&amp;"'!N:N"), 0))</f>
        <v>#N/A</v>
      </c>
      <c r="W28" t="e">
        <f t="shared" ca="1" si="9"/>
        <v>#N/A</v>
      </c>
      <c r="X28" t="e" cm="1">
        <f t="array" aca="1" ref="X28" ca="1">INDEX(INDIRECT("'"&amp;MID(MID(CELL("filename",$A$1),FIND("]",CELL("filename",$A$1))+1,99),1,FIND("_",MID(CELL("filename",$A$1),FIND("]",CELL("filename",$A$1))+1,99))-1)&amp;"'!O:O"),
MATCH(T28, INDIRECT("'"&amp;MID(MID(CELL("filename",$A$1),FIND("]",CELL("filename",$A$1))+1,99),1,FIND("_",MID(CELL("filename",$A$1),FIND("]",CELL("filename",$A$1))+1,99))-1)&amp;"'!N:N"), 0))</f>
        <v>#N/A</v>
      </c>
    </row>
    <row r="29" spans="6:24" x14ac:dyDescent="0.45">
      <c r="F29" s="20"/>
      <c r="T29" s="8">
        <f t="shared" si="8"/>
        <v>0</v>
      </c>
      <c r="V29" s="4" t="e" cm="1">
        <f t="array" aca="1" ref="V29" ca="1">INDEX(INDIRECT("'"&amp;MID(MID(CELL("filename",$A$1),FIND("]",CELL("filename",$A$1))+1,99),1,FIND("_",MID(CELL("filename",$A$1),FIND("]",CELL("filename",$A$1))+1,99))-1)&amp;"'!H:H"),
MATCH(T29, INDIRECT("'"&amp;MID(MID(CELL("filename",$A$1),FIND("]",CELL("filename",$A$1))+1,99),1,FIND("_",MID(CELL("filename",$A$1),FIND("]",CELL("filename",$A$1))+1,99))-1)&amp;"'!N:N"), 0))</f>
        <v>#N/A</v>
      </c>
      <c r="W29" t="e">
        <f t="shared" ca="1" si="9"/>
        <v>#N/A</v>
      </c>
      <c r="X29" t="e" cm="1">
        <f t="array" aca="1" ref="X29" ca="1">INDEX(INDIRECT("'"&amp;MID(MID(CELL("filename",$A$1),FIND("]",CELL("filename",$A$1))+1,99),1,FIND("_",MID(CELL("filename",$A$1),FIND("]",CELL("filename",$A$1))+1,99))-1)&amp;"'!O:O"),
MATCH(T29, INDIRECT("'"&amp;MID(MID(CELL("filename",$A$1),FIND("]",CELL("filename",$A$1))+1,99),1,FIND("_",MID(CELL("filename",$A$1),FIND("]",CELL("filename",$A$1))+1,99))-1)&amp;"'!N:N"), 0))</f>
        <v>#N/A</v>
      </c>
    </row>
    <row r="30" spans="6:24" x14ac:dyDescent="0.45">
      <c r="F30" s="20"/>
      <c r="T30" s="8">
        <f t="shared" si="8"/>
        <v>0</v>
      </c>
      <c r="V30" s="4" t="e" cm="1">
        <f t="array" aca="1" ref="V30" ca="1">INDEX(INDIRECT("'"&amp;MID(MID(CELL("filename",$A$1),FIND("]",CELL("filename",$A$1))+1,99),1,FIND("_",MID(CELL("filename",$A$1),FIND("]",CELL("filename",$A$1))+1,99))-1)&amp;"'!H:H"),
MATCH(T30, INDIRECT("'"&amp;MID(MID(CELL("filename",$A$1),FIND("]",CELL("filename",$A$1))+1,99),1,FIND("_",MID(CELL("filename",$A$1),FIND("]",CELL("filename",$A$1))+1,99))-1)&amp;"'!N:N"), 0))</f>
        <v>#N/A</v>
      </c>
      <c r="W30" t="e">
        <f t="shared" ca="1" si="9"/>
        <v>#N/A</v>
      </c>
      <c r="X30" t="e" cm="1">
        <f t="array" aca="1" ref="X30" ca="1">INDEX(INDIRECT("'"&amp;MID(MID(CELL("filename",$A$1),FIND("]",CELL("filename",$A$1))+1,99),1,FIND("_",MID(CELL("filename",$A$1),FIND("]",CELL("filename",$A$1))+1,99))-1)&amp;"'!O:O"),
MATCH(T30, INDIRECT("'"&amp;MID(MID(CELL("filename",$A$1),FIND("]",CELL("filename",$A$1))+1,99),1,FIND("_",MID(CELL("filename",$A$1),FIND("]",CELL("filename",$A$1))+1,99))-1)&amp;"'!N:N"), 0))</f>
        <v>#N/A</v>
      </c>
    </row>
    <row r="31" spans="6:24" x14ac:dyDescent="0.45">
      <c r="F31" s="20"/>
      <c r="T31" s="8">
        <f t="shared" si="8"/>
        <v>0</v>
      </c>
      <c r="V31" s="4" t="e" cm="1">
        <f t="array" aca="1" ref="V31" ca="1">INDEX(INDIRECT("'"&amp;MID(MID(CELL("filename",$A$1),FIND("]",CELL("filename",$A$1))+1,99),1,FIND("_",MID(CELL("filename",$A$1),FIND("]",CELL("filename",$A$1))+1,99))-1)&amp;"'!H:H"),
MATCH(T31, INDIRECT("'"&amp;MID(MID(CELL("filename",$A$1),FIND("]",CELL("filename",$A$1))+1,99),1,FIND("_",MID(CELL("filename",$A$1),FIND("]",CELL("filename",$A$1))+1,99))-1)&amp;"'!N:N"), 0))</f>
        <v>#N/A</v>
      </c>
      <c r="W31" t="e">
        <f t="shared" ca="1" si="9"/>
        <v>#N/A</v>
      </c>
      <c r="X31" t="e" cm="1">
        <f t="array" aca="1" ref="X31" ca="1">INDEX(INDIRECT("'"&amp;MID(MID(CELL("filename",$A$1),FIND("]",CELL("filename",$A$1))+1,99),1,FIND("_",MID(CELL("filename",$A$1),FIND("]",CELL("filename",$A$1))+1,99))-1)&amp;"'!O:O"),
MATCH(T31, INDIRECT("'"&amp;MID(MID(CELL("filename",$A$1),FIND("]",CELL("filename",$A$1))+1,99),1,FIND("_",MID(CELL("filename",$A$1),FIND("]",CELL("filename",$A$1))+1,99))-1)&amp;"'!N:N"), 0))</f>
        <v>#N/A</v>
      </c>
    </row>
    <row r="32" spans="6:24" x14ac:dyDescent="0.45">
      <c r="F32" s="20"/>
      <c r="T32" s="8">
        <f t="shared" si="8"/>
        <v>0</v>
      </c>
      <c r="V32" s="4" t="e" cm="1">
        <f t="array" aca="1" ref="V32" ca="1">INDEX(INDIRECT("'"&amp;MID(MID(CELL("filename",$A$1),FIND("]",CELL("filename",$A$1))+1,99),1,FIND("_",MID(CELL("filename",$A$1),FIND("]",CELL("filename",$A$1))+1,99))-1)&amp;"'!H:H"),
MATCH(T32, INDIRECT("'"&amp;MID(MID(CELL("filename",$A$1),FIND("]",CELL("filename",$A$1))+1,99),1,FIND("_",MID(CELL("filename",$A$1),FIND("]",CELL("filename",$A$1))+1,99))-1)&amp;"'!N:N"), 0))</f>
        <v>#N/A</v>
      </c>
      <c r="W32" t="e">
        <f t="shared" ca="1" si="9"/>
        <v>#N/A</v>
      </c>
      <c r="X32" t="e" cm="1">
        <f t="array" aca="1" ref="X32" ca="1">INDEX(INDIRECT("'"&amp;MID(MID(CELL("filename",$A$1),FIND("]",CELL("filename",$A$1))+1,99),1,FIND("_",MID(CELL("filename",$A$1),FIND("]",CELL("filename",$A$1))+1,99))-1)&amp;"'!O:O"),
MATCH(T32, INDIRECT("'"&amp;MID(MID(CELL("filename",$A$1),FIND("]",CELL("filename",$A$1))+1,99),1,FIND("_",MID(CELL("filename",$A$1),FIND("]",CELL("filename",$A$1))+1,99))-1)&amp;"'!N:N"), 0))</f>
        <v>#N/A</v>
      </c>
    </row>
    <row r="33" spans="6:24" x14ac:dyDescent="0.45">
      <c r="F33" s="20"/>
      <c r="T33" s="8">
        <f t="shared" si="8"/>
        <v>0</v>
      </c>
      <c r="V33" s="4" t="e" cm="1">
        <f t="array" aca="1" ref="V33" ca="1">INDEX(INDIRECT("'"&amp;MID(MID(CELL("filename",$A$1),FIND("]",CELL("filename",$A$1))+1,99),1,FIND("_",MID(CELL("filename",$A$1),FIND("]",CELL("filename",$A$1))+1,99))-1)&amp;"'!H:H"),
MATCH(T33, INDIRECT("'"&amp;MID(MID(CELL("filename",$A$1),FIND("]",CELL("filename",$A$1))+1,99),1,FIND("_",MID(CELL("filename",$A$1),FIND("]",CELL("filename",$A$1))+1,99))-1)&amp;"'!N:N"), 0))</f>
        <v>#N/A</v>
      </c>
      <c r="W33" t="e">
        <f t="shared" ca="1" si="9"/>
        <v>#N/A</v>
      </c>
      <c r="X33" t="e" cm="1">
        <f t="array" aca="1" ref="X33" ca="1">INDEX(INDIRECT("'"&amp;MID(MID(CELL("filename",$A$1),FIND("]",CELL("filename",$A$1))+1,99),1,FIND("_",MID(CELL("filename",$A$1),FIND("]",CELL("filename",$A$1))+1,99))-1)&amp;"'!O:O"),
MATCH(T33, INDIRECT("'"&amp;MID(MID(CELL("filename",$A$1),FIND("]",CELL("filename",$A$1))+1,99),1,FIND("_",MID(CELL("filename",$A$1),FIND("]",CELL("filename",$A$1))+1,99))-1)&amp;"'!N:N"), 0))</f>
        <v>#N/A</v>
      </c>
    </row>
    <row r="34" spans="6:24" x14ac:dyDescent="0.45">
      <c r="F34" s="20"/>
      <c r="T34" s="8">
        <f t="shared" si="8"/>
        <v>0</v>
      </c>
      <c r="V34" s="4" t="e" cm="1">
        <f t="array" aca="1" ref="V34" ca="1">INDEX(INDIRECT("'"&amp;MID(MID(CELL("filename",$A$1),FIND("]",CELL("filename",$A$1))+1,99),1,FIND("_",MID(CELL("filename",$A$1),FIND("]",CELL("filename",$A$1))+1,99))-1)&amp;"'!H:H"),
MATCH(T34, INDIRECT("'"&amp;MID(MID(CELL("filename",$A$1),FIND("]",CELL("filename",$A$1))+1,99),1,FIND("_",MID(CELL("filename",$A$1),FIND("]",CELL("filename",$A$1))+1,99))-1)&amp;"'!N:N"), 0))</f>
        <v>#N/A</v>
      </c>
      <c r="W34" t="e">
        <f t="shared" ca="1" si="9"/>
        <v>#N/A</v>
      </c>
      <c r="X34" t="e" cm="1">
        <f t="array" aca="1" ref="X34" ca="1">INDEX(INDIRECT("'"&amp;MID(MID(CELL("filename",$A$1),FIND("]",CELL("filename",$A$1))+1,99),1,FIND("_",MID(CELL("filename",$A$1),FIND("]",CELL("filename",$A$1))+1,99))-1)&amp;"'!O:O"),
MATCH(T34, INDIRECT("'"&amp;MID(MID(CELL("filename",$A$1),FIND("]",CELL("filename",$A$1))+1,99),1,FIND("_",MID(CELL("filename",$A$1),FIND("]",CELL("filename",$A$1))+1,99))-1)&amp;"'!N:N"), 0))</f>
        <v>#N/A</v>
      </c>
    </row>
    <row r="35" spans="6:24" x14ac:dyDescent="0.45">
      <c r="F35" s="20"/>
      <c r="T35" s="8">
        <f t="shared" si="8"/>
        <v>0</v>
      </c>
      <c r="V35" s="4" t="e" cm="1">
        <f t="array" aca="1" ref="V35" ca="1">INDEX(INDIRECT("'"&amp;MID(MID(CELL("filename",$A$1),FIND("]",CELL("filename",$A$1))+1,99),1,FIND("_",MID(CELL("filename",$A$1),FIND("]",CELL("filename",$A$1))+1,99))-1)&amp;"'!H:H"),
MATCH(T35, INDIRECT("'"&amp;MID(MID(CELL("filename",$A$1),FIND("]",CELL("filename",$A$1))+1,99),1,FIND("_",MID(CELL("filename",$A$1),FIND("]",CELL("filename",$A$1))+1,99))-1)&amp;"'!N:N"), 0))</f>
        <v>#N/A</v>
      </c>
      <c r="W35" t="e">
        <f t="shared" ca="1" si="9"/>
        <v>#N/A</v>
      </c>
      <c r="X35" t="e" cm="1">
        <f t="array" aca="1" ref="X35" ca="1">INDEX(INDIRECT("'"&amp;MID(MID(CELL("filename",$A$1),FIND("]",CELL("filename",$A$1))+1,99),1,FIND("_",MID(CELL("filename",$A$1),FIND("]",CELL("filename",$A$1))+1,99))-1)&amp;"'!O:O"),
MATCH(T35, INDIRECT("'"&amp;MID(MID(CELL("filename",$A$1),FIND("]",CELL("filename",$A$1))+1,99),1,FIND("_",MID(CELL("filename",$A$1),FIND("]",CELL("filename",$A$1))+1,99))-1)&amp;"'!N:N"), 0))</f>
        <v>#N/A</v>
      </c>
    </row>
    <row r="36" spans="6:24" x14ac:dyDescent="0.45">
      <c r="F36" s="20"/>
      <c r="T36" s="8">
        <f t="shared" si="8"/>
        <v>0</v>
      </c>
      <c r="V36" s="4" t="e" cm="1">
        <f t="array" aca="1" ref="V36" ca="1">INDEX(INDIRECT("'"&amp;MID(MID(CELL("filename",$A$1),FIND("]",CELL("filename",$A$1))+1,99),1,FIND("_",MID(CELL("filename",$A$1),FIND("]",CELL("filename",$A$1))+1,99))-1)&amp;"'!H:H"),
MATCH(T36, INDIRECT("'"&amp;MID(MID(CELL("filename",$A$1),FIND("]",CELL("filename",$A$1))+1,99),1,FIND("_",MID(CELL("filename",$A$1),FIND("]",CELL("filename",$A$1))+1,99))-1)&amp;"'!N:N"), 0))</f>
        <v>#N/A</v>
      </c>
      <c r="W36" t="e">
        <f t="shared" ca="1" si="9"/>
        <v>#N/A</v>
      </c>
      <c r="X36" t="e" cm="1">
        <f t="array" aca="1" ref="X36" ca="1">INDEX(INDIRECT("'"&amp;MID(MID(CELL("filename",$A$1),FIND("]",CELL("filename",$A$1))+1,99),1,FIND("_",MID(CELL("filename",$A$1),FIND("]",CELL("filename",$A$1))+1,99))-1)&amp;"'!O:O"),
MATCH(T36, INDIRECT("'"&amp;MID(MID(CELL("filename",$A$1),FIND("]",CELL("filename",$A$1))+1,99),1,FIND("_",MID(CELL("filename",$A$1),FIND("]",CELL("filename",$A$1))+1,99))-1)&amp;"'!N:N"), 0))</f>
        <v>#N/A</v>
      </c>
    </row>
    <row r="37" spans="6:24" x14ac:dyDescent="0.45">
      <c r="F37" s="20"/>
      <c r="T37" s="8">
        <f t="shared" si="8"/>
        <v>0</v>
      </c>
      <c r="V37" s="4" t="e" cm="1">
        <f t="array" aca="1" ref="V37" ca="1">INDEX(INDIRECT("'"&amp;MID(MID(CELL("filename",$A$1),FIND("]",CELL("filename",$A$1))+1,99),1,FIND("_",MID(CELL("filename",$A$1),FIND("]",CELL("filename",$A$1))+1,99))-1)&amp;"'!H:H"),
MATCH(T37, INDIRECT("'"&amp;MID(MID(CELL("filename",$A$1),FIND("]",CELL("filename",$A$1))+1,99),1,FIND("_",MID(CELL("filename",$A$1),FIND("]",CELL("filename",$A$1))+1,99))-1)&amp;"'!N:N"), 0))</f>
        <v>#N/A</v>
      </c>
      <c r="W37" t="e">
        <f t="shared" ca="1" si="9"/>
        <v>#N/A</v>
      </c>
      <c r="X37" t="e" cm="1">
        <f t="array" aca="1" ref="X37" ca="1">INDEX(INDIRECT("'"&amp;MID(MID(CELL("filename",$A$1),FIND("]",CELL("filename",$A$1))+1,99),1,FIND("_",MID(CELL("filename",$A$1),FIND("]",CELL("filename",$A$1))+1,99))-1)&amp;"'!O:O"),
MATCH(T37, INDIRECT("'"&amp;MID(MID(CELL("filename",$A$1),FIND("]",CELL("filename",$A$1))+1,99),1,FIND("_",MID(CELL("filename",$A$1),FIND("]",CELL("filename",$A$1))+1,99))-1)&amp;"'!N:N"), 0))</f>
        <v>#N/A</v>
      </c>
    </row>
    <row r="38" spans="6:24" x14ac:dyDescent="0.45">
      <c r="F38" s="20"/>
      <c r="T38" s="8">
        <f t="shared" si="8"/>
        <v>0</v>
      </c>
      <c r="V38" s="4" t="e" cm="1">
        <f t="array" aca="1" ref="V38" ca="1">INDEX(INDIRECT("'"&amp;MID(MID(CELL("filename",$A$1),FIND("]",CELL("filename",$A$1))+1,99),1,FIND("_",MID(CELL("filename",$A$1),FIND("]",CELL("filename",$A$1))+1,99))-1)&amp;"'!H:H"),
MATCH(T38, INDIRECT("'"&amp;MID(MID(CELL("filename",$A$1),FIND("]",CELL("filename",$A$1))+1,99),1,FIND("_",MID(CELL("filename",$A$1),FIND("]",CELL("filename",$A$1))+1,99))-1)&amp;"'!N:N"), 0))</f>
        <v>#N/A</v>
      </c>
      <c r="W38" t="e">
        <f t="shared" ca="1" si="9"/>
        <v>#N/A</v>
      </c>
      <c r="X38" t="e" cm="1">
        <f t="array" aca="1" ref="X38" ca="1">INDEX(INDIRECT("'"&amp;MID(MID(CELL("filename",$A$1),FIND("]",CELL("filename",$A$1))+1,99),1,FIND("_",MID(CELL("filename",$A$1),FIND("]",CELL("filename",$A$1))+1,99))-1)&amp;"'!O:O"),
MATCH(T38, INDIRECT("'"&amp;MID(MID(CELL("filename",$A$1),FIND("]",CELL("filename",$A$1))+1,99),1,FIND("_",MID(CELL("filename",$A$1),FIND("]",CELL("filename",$A$1))+1,99))-1)&amp;"'!N:N"), 0))</f>
        <v>#N/A</v>
      </c>
    </row>
    <row r="39" spans="6:24" x14ac:dyDescent="0.45">
      <c r="F39" s="20"/>
      <c r="T39" s="8">
        <f t="shared" si="8"/>
        <v>0</v>
      </c>
      <c r="V39" s="4" t="e" cm="1">
        <f t="array" aca="1" ref="V39" ca="1">INDEX(INDIRECT("'"&amp;MID(MID(CELL("filename",$A$1),FIND("]",CELL("filename",$A$1))+1,99),1,FIND("_",MID(CELL("filename",$A$1),FIND("]",CELL("filename",$A$1))+1,99))-1)&amp;"'!H:H"),
MATCH(T39, INDIRECT("'"&amp;MID(MID(CELL("filename",$A$1),FIND("]",CELL("filename",$A$1))+1,99),1,FIND("_",MID(CELL("filename",$A$1),FIND("]",CELL("filename",$A$1))+1,99))-1)&amp;"'!N:N"), 0))</f>
        <v>#N/A</v>
      </c>
      <c r="W39" t="e">
        <f t="shared" ca="1" si="9"/>
        <v>#N/A</v>
      </c>
      <c r="X39" t="e" cm="1">
        <f t="array" aca="1" ref="X39" ca="1">INDEX(INDIRECT("'"&amp;MID(MID(CELL("filename",$A$1),FIND("]",CELL("filename",$A$1))+1,99),1,FIND("_",MID(CELL("filename",$A$1),FIND("]",CELL("filename",$A$1))+1,99))-1)&amp;"'!O:O"),
MATCH(T39, INDIRECT("'"&amp;MID(MID(CELL("filename",$A$1),FIND("]",CELL("filename",$A$1))+1,99),1,FIND("_",MID(CELL("filename",$A$1),FIND("]",CELL("filename",$A$1))+1,99))-1)&amp;"'!N:N"), 0))</f>
        <v>#N/A</v>
      </c>
    </row>
    <row r="40" spans="6:24" x14ac:dyDescent="0.45">
      <c r="F40" s="20"/>
      <c r="T40" s="8">
        <f t="shared" si="8"/>
        <v>0</v>
      </c>
      <c r="V40" s="4" t="e" cm="1">
        <f t="array" aca="1" ref="V40" ca="1">INDEX(INDIRECT("'"&amp;MID(MID(CELL("filename",$A$1),FIND("]",CELL("filename",$A$1))+1,99),1,FIND("_",MID(CELL("filename",$A$1),FIND("]",CELL("filename",$A$1))+1,99))-1)&amp;"'!H:H"),
MATCH(T40, INDIRECT("'"&amp;MID(MID(CELL("filename",$A$1),FIND("]",CELL("filename",$A$1))+1,99),1,FIND("_",MID(CELL("filename",$A$1),FIND("]",CELL("filename",$A$1))+1,99))-1)&amp;"'!N:N"), 0))</f>
        <v>#N/A</v>
      </c>
      <c r="W40" t="e">
        <f t="shared" ca="1" si="9"/>
        <v>#N/A</v>
      </c>
      <c r="X40" t="e" cm="1">
        <f t="array" aca="1" ref="X40" ca="1">INDEX(INDIRECT("'"&amp;MID(MID(CELL("filename",$A$1),FIND("]",CELL("filename",$A$1))+1,99),1,FIND("_",MID(CELL("filename",$A$1),FIND("]",CELL("filename",$A$1))+1,99))-1)&amp;"'!O:O"),
MATCH(T40, INDIRECT("'"&amp;MID(MID(CELL("filename",$A$1),FIND("]",CELL("filename",$A$1))+1,99),1,FIND("_",MID(CELL("filename",$A$1),FIND("]",CELL("filename",$A$1))+1,99))-1)&amp;"'!N:N"), 0))</f>
        <v>#N/A</v>
      </c>
    </row>
    <row r="41" spans="6:24" x14ac:dyDescent="0.45">
      <c r="F41" s="20"/>
      <c r="T41" s="8">
        <f t="shared" si="8"/>
        <v>0</v>
      </c>
      <c r="V41" s="4" t="e" cm="1">
        <f t="array" aca="1" ref="V41" ca="1">INDEX(INDIRECT("'"&amp;MID(MID(CELL("filename",$A$1),FIND("]",CELL("filename",$A$1))+1,99),1,FIND("_",MID(CELL("filename",$A$1),FIND("]",CELL("filename",$A$1))+1,99))-1)&amp;"'!H:H"),
MATCH(T41, INDIRECT("'"&amp;MID(MID(CELL("filename",$A$1),FIND("]",CELL("filename",$A$1))+1,99),1,FIND("_",MID(CELL("filename",$A$1),FIND("]",CELL("filename",$A$1))+1,99))-1)&amp;"'!N:N"), 0))</f>
        <v>#N/A</v>
      </c>
      <c r="W41" t="e">
        <f t="shared" ca="1" si="9"/>
        <v>#N/A</v>
      </c>
      <c r="X41" t="e" cm="1">
        <f t="array" aca="1" ref="X41" ca="1">INDEX(INDIRECT("'"&amp;MID(MID(CELL("filename",$A$1),FIND("]",CELL("filename",$A$1))+1,99),1,FIND("_",MID(CELL("filename",$A$1),FIND("]",CELL("filename",$A$1))+1,99))-1)&amp;"'!O:O"),
MATCH(T41, INDIRECT("'"&amp;MID(MID(CELL("filename",$A$1),FIND("]",CELL("filename",$A$1))+1,99),1,FIND("_",MID(CELL("filename",$A$1),FIND("]",CELL("filename",$A$1))+1,99))-1)&amp;"'!N:N"), 0))</f>
        <v>#N/A</v>
      </c>
    </row>
    <row r="42" spans="6:24" x14ac:dyDescent="0.45">
      <c r="F42" s="20"/>
      <c r="T42" s="8">
        <f t="shared" si="8"/>
        <v>0</v>
      </c>
      <c r="V42" s="4" t="e" cm="1">
        <f t="array" aca="1" ref="V42" ca="1">INDEX(INDIRECT("'"&amp;MID(MID(CELL("filename",$A$1),FIND("]",CELL("filename",$A$1))+1,99),1,FIND("_",MID(CELL("filename",$A$1),FIND("]",CELL("filename",$A$1))+1,99))-1)&amp;"'!H:H"),
MATCH(T42, INDIRECT("'"&amp;MID(MID(CELL("filename",$A$1),FIND("]",CELL("filename",$A$1))+1,99),1,FIND("_",MID(CELL("filename",$A$1),FIND("]",CELL("filename",$A$1))+1,99))-1)&amp;"'!N:N"), 0))</f>
        <v>#N/A</v>
      </c>
      <c r="W42" t="e">
        <f t="shared" ca="1" si="9"/>
        <v>#N/A</v>
      </c>
      <c r="X42" t="e" cm="1">
        <f t="array" aca="1" ref="X42" ca="1">INDEX(INDIRECT("'"&amp;MID(MID(CELL("filename",$A$1),FIND("]",CELL("filename",$A$1))+1,99),1,FIND("_",MID(CELL("filename",$A$1),FIND("]",CELL("filename",$A$1))+1,99))-1)&amp;"'!O:O"),
MATCH(T42, INDIRECT("'"&amp;MID(MID(CELL("filename",$A$1),FIND("]",CELL("filename",$A$1))+1,99),1,FIND("_",MID(CELL("filename",$A$1),FIND("]",CELL("filename",$A$1))+1,99))-1)&amp;"'!N:N"), 0))</f>
        <v>#N/A</v>
      </c>
    </row>
    <row r="43" spans="6:24" x14ac:dyDescent="0.45">
      <c r="F43" s="20"/>
      <c r="T43" s="8">
        <f t="shared" si="8"/>
        <v>0</v>
      </c>
      <c r="V43" s="4" t="e" cm="1">
        <f t="array" aca="1" ref="V43" ca="1">INDEX(INDIRECT("'"&amp;MID(MID(CELL("filename",$A$1),FIND("]",CELL("filename",$A$1))+1,99),1,FIND("_",MID(CELL("filename",$A$1),FIND("]",CELL("filename",$A$1))+1,99))-1)&amp;"'!H:H"),
MATCH(T43, INDIRECT("'"&amp;MID(MID(CELL("filename",$A$1),FIND("]",CELL("filename",$A$1))+1,99),1,FIND("_",MID(CELL("filename",$A$1),FIND("]",CELL("filename",$A$1))+1,99))-1)&amp;"'!N:N"), 0))</f>
        <v>#N/A</v>
      </c>
      <c r="W43" t="e">
        <f t="shared" ca="1" si="9"/>
        <v>#N/A</v>
      </c>
      <c r="X43" t="e" cm="1">
        <f t="array" aca="1" ref="X43" ca="1">INDEX(INDIRECT("'"&amp;MID(MID(CELL("filename",$A$1),FIND("]",CELL("filename",$A$1))+1,99),1,FIND("_",MID(CELL("filename",$A$1),FIND("]",CELL("filename",$A$1))+1,99))-1)&amp;"'!O:O"),
MATCH(T43, INDIRECT("'"&amp;MID(MID(CELL("filename",$A$1),FIND("]",CELL("filename",$A$1))+1,99),1,FIND("_",MID(CELL("filename",$A$1),FIND("]",CELL("filename",$A$1))+1,99))-1)&amp;"'!N:N"), 0))</f>
        <v>#N/A</v>
      </c>
    </row>
    <row r="44" spans="6:24" x14ac:dyDescent="0.45">
      <c r="F44" s="20"/>
      <c r="T44" s="8">
        <f t="shared" si="8"/>
        <v>0</v>
      </c>
      <c r="V44" s="4" t="e" cm="1">
        <f t="array" aca="1" ref="V44" ca="1">INDEX(INDIRECT("'"&amp;MID(MID(CELL("filename",$A$1),FIND("]",CELL("filename",$A$1))+1,99),1,FIND("_",MID(CELL("filename",$A$1),FIND("]",CELL("filename",$A$1))+1,99))-1)&amp;"'!H:H"),
MATCH(T44, INDIRECT("'"&amp;MID(MID(CELL("filename",$A$1),FIND("]",CELL("filename",$A$1))+1,99),1,FIND("_",MID(CELL("filename",$A$1),FIND("]",CELL("filename",$A$1))+1,99))-1)&amp;"'!N:N"), 0))</f>
        <v>#N/A</v>
      </c>
      <c r="W44" t="e">
        <f t="shared" ca="1" si="9"/>
        <v>#N/A</v>
      </c>
      <c r="X44" t="e" cm="1">
        <f t="array" aca="1" ref="X44" ca="1">INDEX(INDIRECT("'"&amp;MID(MID(CELL("filename",$A$1),FIND("]",CELL("filename",$A$1))+1,99),1,FIND("_",MID(CELL("filename",$A$1),FIND("]",CELL("filename",$A$1))+1,99))-1)&amp;"'!O:O"),
MATCH(T44, INDIRECT("'"&amp;MID(MID(CELL("filename",$A$1),FIND("]",CELL("filename",$A$1))+1,99),1,FIND("_",MID(CELL("filename",$A$1),FIND("]",CELL("filename",$A$1))+1,99))-1)&amp;"'!N:N"), 0))</f>
        <v>#N/A</v>
      </c>
    </row>
    <row r="45" spans="6:24" x14ac:dyDescent="0.45">
      <c r="F45" s="20"/>
      <c r="T45" s="8">
        <f t="shared" si="8"/>
        <v>0</v>
      </c>
      <c r="V45" s="4" t="e" cm="1">
        <f t="array" aca="1" ref="V45" ca="1">INDEX(INDIRECT("'"&amp;MID(MID(CELL("filename",$A$1),FIND("]",CELL("filename",$A$1))+1,99),1,FIND("_",MID(CELL("filename",$A$1),FIND("]",CELL("filename",$A$1))+1,99))-1)&amp;"'!H:H"),
MATCH(T45, INDIRECT("'"&amp;MID(MID(CELL("filename",$A$1),FIND("]",CELL("filename",$A$1))+1,99),1,FIND("_",MID(CELL("filename",$A$1),FIND("]",CELL("filename",$A$1))+1,99))-1)&amp;"'!N:N"), 0))</f>
        <v>#N/A</v>
      </c>
      <c r="W45" t="e">
        <f t="shared" ca="1" si="9"/>
        <v>#N/A</v>
      </c>
      <c r="X45" t="e" cm="1">
        <f t="array" aca="1" ref="X45" ca="1">INDEX(INDIRECT("'"&amp;MID(MID(CELL("filename",$A$1),FIND("]",CELL("filename",$A$1))+1,99),1,FIND("_",MID(CELL("filename",$A$1),FIND("]",CELL("filename",$A$1))+1,99))-1)&amp;"'!O:O"),
MATCH(T45, INDIRECT("'"&amp;MID(MID(CELL("filename",$A$1),FIND("]",CELL("filename",$A$1))+1,99),1,FIND("_",MID(CELL("filename",$A$1),FIND("]",CELL("filename",$A$1))+1,99))-1)&amp;"'!N:N"), 0))</f>
        <v>#N/A</v>
      </c>
    </row>
    <row r="46" spans="6:24" x14ac:dyDescent="0.45">
      <c r="F46" s="20"/>
      <c r="T46" s="8">
        <f t="shared" si="8"/>
        <v>0</v>
      </c>
      <c r="V46" s="4" t="e" cm="1">
        <f t="array" aca="1" ref="V46" ca="1">INDEX(INDIRECT("'"&amp;MID(MID(CELL("filename",$A$1),FIND("]",CELL("filename",$A$1))+1,99),1,FIND("_",MID(CELL("filename",$A$1),FIND("]",CELL("filename",$A$1))+1,99))-1)&amp;"'!H:H"),
MATCH(T46, INDIRECT("'"&amp;MID(MID(CELL("filename",$A$1),FIND("]",CELL("filename",$A$1))+1,99),1,FIND("_",MID(CELL("filename",$A$1),FIND("]",CELL("filename",$A$1))+1,99))-1)&amp;"'!N:N"), 0))</f>
        <v>#N/A</v>
      </c>
      <c r="W46" t="e">
        <f t="shared" ca="1" si="9"/>
        <v>#N/A</v>
      </c>
      <c r="X46" t="e" cm="1">
        <f t="array" aca="1" ref="X46" ca="1">INDEX(INDIRECT("'"&amp;MID(MID(CELL("filename",$A$1),FIND("]",CELL("filename",$A$1))+1,99),1,FIND("_",MID(CELL("filename",$A$1),FIND("]",CELL("filename",$A$1))+1,99))-1)&amp;"'!O:O"),
MATCH(T46, INDIRECT("'"&amp;MID(MID(CELL("filename",$A$1),FIND("]",CELL("filename",$A$1))+1,99),1,FIND("_",MID(CELL("filename",$A$1),FIND("]",CELL("filename",$A$1))+1,99))-1)&amp;"'!N:N"), 0))</f>
        <v>#N/A</v>
      </c>
    </row>
    <row r="47" spans="6:24" x14ac:dyDescent="0.45">
      <c r="F47" s="20"/>
      <c r="T47" s="8">
        <f t="shared" si="8"/>
        <v>0</v>
      </c>
      <c r="V47" s="4" t="e" cm="1">
        <f t="array" aca="1" ref="V47" ca="1">INDEX(INDIRECT("'"&amp;MID(MID(CELL("filename",$A$1),FIND("]",CELL("filename",$A$1))+1,99),1,FIND("_",MID(CELL("filename",$A$1),FIND("]",CELL("filename",$A$1))+1,99))-1)&amp;"'!H:H"),
MATCH(T47, INDIRECT("'"&amp;MID(MID(CELL("filename",$A$1),FIND("]",CELL("filename",$A$1))+1,99),1,FIND("_",MID(CELL("filename",$A$1),FIND("]",CELL("filename",$A$1))+1,99))-1)&amp;"'!N:N"), 0))</f>
        <v>#N/A</v>
      </c>
      <c r="W47" t="e">
        <f t="shared" ca="1" si="9"/>
        <v>#N/A</v>
      </c>
      <c r="X47" t="e" cm="1">
        <f t="array" aca="1" ref="X47" ca="1">INDEX(INDIRECT("'"&amp;MID(MID(CELL("filename",$A$1),FIND("]",CELL("filename",$A$1))+1,99),1,FIND("_",MID(CELL("filename",$A$1),FIND("]",CELL("filename",$A$1))+1,99))-1)&amp;"'!O:O"),
MATCH(T47, INDIRECT("'"&amp;MID(MID(CELL("filename",$A$1),FIND("]",CELL("filename",$A$1))+1,99),1,FIND("_",MID(CELL("filename",$A$1),FIND("]",CELL("filename",$A$1))+1,99))-1)&amp;"'!N:N"), 0))</f>
        <v>#N/A</v>
      </c>
    </row>
    <row r="48" spans="6:24" x14ac:dyDescent="0.45">
      <c r="F48" s="20"/>
      <c r="T48" s="8">
        <f t="shared" si="8"/>
        <v>0</v>
      </c>
      <c r="V48" s="4" t="e" cm="1">
        <f t="array" aca="1" ref="V48" ca="1">INDEX(INDIRECT("'"&amp;MID(MID(CELL("filename",$A$1),FIND("]",CELL("filename",$A$1))+1,99),1,FIND("_",MID(CELL("filename",$A$1),FIND("]",CELL("filename",$A$1))+1,99))-1)&amp;"'!H:H"),
MATCH(T48, INDIRECT("'"&amp;MID(MID(CELL("filename",$A$1),FIND("]",CELL("filename",$A$1))+1,99),1,FIND("_",MID(CELL("filename",$A$1),FIND("]",CELL("filename",$A$1))+1,99))-1)&amp;"'!N:N"), 0))</f>
        <v>#N/A</v>
      </c>
      <c r="W48" t="e">
        <f t="shared" ca="1" si="9"/>
        <v>#N/A</v>
      </c>
      <c r="X48" t="e" cm="1">
        <f t="array" aca="1" ref="X48" ca="1">INDEX(INDIRECT("'"&amp;MID(MID(CELL("filename",$A$1),FIND("]",CELL("filename",$A$1))+1,99),1,FIND("_",MID(CELL("filename",$A$1),FIND("]",CELL("filename",$A$1))+1,99))-1)&amp;"'!O:O"),
MATCH(T48, INDIRECT("'"&amp;MID(MID(CELL("filename",$A$1),FIND("]",CELL("filename",$A$1))+1,99),1,FIND("_",MID(CELL("filename",$A$1),FIND("]",CELL("filename",$A$1))+1,99))-1)&amp;"'!N:N"), 0))</f>
        <v>#N/A</v>
      </c>
    </row>
    <row r="49" spans="6:26" x14ac:dyDescent="0.45">
      <c r="F49" s="20"/>
      <c r="T49" s="8">
        <f t="shared" si="8"/>
        <v>0</v>
      </c>
      <c r="V49" s="4" t="e" cm="1">
        <f t="array" aca="1" ref="V49" ca="1">INDEX(INDIRECT("'"&amp;MID(MID(CELL("filename",$A$1),FIND("]",CELL("filename",$A$1))+1,99),1,FIND("_",MID(CELL("filename",$A$1),FIND("]",CELL("filename",$A$1))+1,99))-1)&amp;"'!H:H"),
MATCH(T49, INDIRECT("'"&amp;MID(MID(CELL("filename",$A$1),FIND("]",CELL("filename",$A$1))+1,99),1,FIND("_",MID(CELL("filename",$A$1),FIND("]",CELL("filename",$A$1))+1,99))-1)&amp;"'!N:N"), 0))</f>
        <v>#N/A</v>
      </c>
      <c r="W49" t="e">
        <f t="shared" ca="1" si="9"/>
        <v>#N/A</v>
      </c>
      <c r="X49" t="e" cm="1">
        <f t="array" aca="1" ref="X49" ca="1">INDEX(INDIRECT("'"&amp;MID(MID(CELL("filename",$A$1),FIND("]",CELL("filename",$A$1))+1,99),1,FIND("_",MID(CELL("filename",$A$1),FIND("]",CELL("filename",$A$1))+1,99))-1)&amp;"'!O:O"),
MATCH(T49, INDIRECT("'"&amp;MID(MID(CELL("filename",$A$1),FIND("]",CELL("filename",$A$1))+1,99),1,FIND("_",MID(CELL("filename",$A$1),FIND("]",CELL("filename",$A$1))+1,99))-1)&amp;"'!N:N"), 0))</f>
        <v>#N/A</v>
      </c>
    </row>
    <row r="50" spans="6:26" x14ac:dyDescent="0.45">
      <c r="F50" s="20"/>
      <c r="T50" s="8">
        <f t="shared" si="8"/>
        <v>0</v>
      </c>
      <c r="V50" s="4" t="e" cm="1">
        <f t="array" aca="1" ref="V50" ca="1">INDEX(INDIRECT("'"&amp;MID(MID(CELL("filename",$A$1),FIND("]",CELL("filename",$A$1))+1,99),1,FIND("_",MID(CELL("filename",$A$1),FIND("]",CELL("filename",$A$1))+1,99))-1)&amp;"'!H:H"),
MATCH(T50, INDIRECT("'"&amp;MID(MID(CELL("filename",$A$1),FIND("]",CELL("filename",$A$1))+1,99),1,FIND("_",MID(CELL("filename",$A$1),FIND("]",CELL("filename",$A$1))+1,99))-1)&amp;"'!N:N"), 0))</f>
        <v>#N/A</v>
      </c>
      <c r="W50" t="e">
        <f t="shared" ca="1" si="9"/>
        <v>#N/A</v>
      </c>
      <c r="X50" t="e" cm="1">
        <f t="array" aca="1" ref="X50" ca="1">INDEX(INDIRECT("'"&amp;MID(MID(CELL("filename",$A$1),FIND("]",CELL("filename",$A$1))+1,99),1,FIND("_",MID(CELL("filename",$A$1),FIND("]",CELL("filename",$A$1))+1,99))-1)&amp;"'!O:O"),
MATCH(T50, INDIRECT("'"&amp;MID(MID(CELL("filename",$A$1),FIND("]",CELL("filename",$A$1))+1,99),1,FIND("_",MID(CELL("filename",$A$1),FIND("]",CELL("filename",$A$1))+1,99))-1)&amp;"'!N:N"), 0))</f>
        <v>#N/A</v>
      </c>
    </row>
    <row r="51" spans="6:26" x14ac:dyDescent="0.45">
      <c r="F51" s="20"/>
      <c r="T51" s="8">
        <f t="shared" si="8"/>
        <v>0</v>
      </c>
      <c r="V51" s="4" t="e" cm="1">
        <f t="array" aca="1" ref="V51" ca="1">INDEX(INDIRECT("'"&amp;MID(MID(CELL("filename",$A$1),FIND("]",CELL("filename",$A$1))+1,99),1,FIND("_",MID(CELL("filename",$A$1),FIND("]",CELL("filename",$A$1))+1,99))-1)&amp;"'!H:H"),
MATCH(T51, INDIRECT("'"&amp;MID(MID(CELL("filename",$A$1),FIND("]",CELL("filename",$A$1))+1,99),1,FIND("_",MID(CELL("filename",$A$1),FIND("]",CELL("filename",$A$1))+1,99))-1)&amp;"'!N:N"), 0))</f>
        <v>#N/A</v>
      </c>
      <c r="W51" t="e">
        <f t="shared" ca="1" si="9"/>
        <v>#N/A</v>
      </c>
      <c r="X51" t="e" cm="1">
        <f t="array" aca="1" ref="X51" ca="1">INDEX(INDIRECT("'"&amp;MID(MID(CELL("filename",$A$1),FIND("]",CELL("filename",$A$1))+1,99),1,FIND("_",MID(CELL("filename",$A$1),FIND("]",CELL("filename",$A$1))+1,99))-1)&amp;"'!O:O"),
MATCH(T51, INDIRECT("'"&amp;MID(MID(CELL("filename",$A$1),FIND("]",CELL("filename",$A$1))+1,99),1,FIND("_",MID(CELL("filename",$A$1),FIND("]",CELL("filename",$A$1))+1,99))-1)&amp;"'!N:N"), 0))</f>
        <v>#N/A</v>
      </c>
    </row>
    <row r="52" spans="6:26" x14ac:dyDescent="0.45">
      <c r="F52" s="20"/>
      <c r="T52" s="8">
        <f t="shared" si="8"/>
        <v>0</v>
      </c>
      <c r="V52" s="4" t="e" cm="1">
        <f t="array" aca="1" ref="V52" ca="1">INDEX(INDIRECT("'"&amp;MID(MID(CELL("filename",$A$1),FIND("]",CELL("filename",$A$1))+1,99),1,FIND("_",MID(CELL("filename",$A$1),FIND("]",CELL("filename",$A$1))+1,99))-1)&amp;"'!H:H"),
MATCH(T52, INDIRECT("'"&amp;MID(MID(CELL("filename",$A$1),FIND("]",CELL("filename",$A$1))+1,99),1,FIND("_",MID(CELL("filename",$A$1),FIND("]",CELL("filename",$A$1))+1,99))-1)&amp;"'!N:N"), 0))</f>
        <v>#N/A</v>
      </c>
      <c r="W52" t="e">
        <f t="shared" ca="1" si="9"/>
        <v>#N/A</v>
      </c>
      <c r="X52" t="e" cm="1">
        <f t="array" aca="1" ref="X52" ca="1">INDEX(INDIRECT("'"&amp;MID(MID(CELL("filename",$A$1),FIND("]",CELL("filename",$A$1))+1,99),1,FIND("_",MID(CELL("filename",$A$1),FIND("]",CELL("filename",$A$1))+1,99))-1)&amp;"'!O:O"),
MATCH(T52, INDIRECT("'"&amp;MID(MID(CELL("filename",$A$1),FIND("]",CELL("filename",$A$1))+1,99),1,FIND("_",MID(CELL("filename",$A$1),FIND("]",CELL("filename",$A$1))+1,99))-1)&amp;"'!N:N"), 0))</f>
        <v>#N/A</v>
      </c>
    </row>
    <row r="53" spans="6:26" x14ac:dyDescent="0.45">
      <c r="F53" s="20"/>
      <c r="T53" s="8">
        <f t="shared" si="8"/>
        <v>0</v>
      </c>
      <c r="V53" s="4" t="e" cm="1">
        <f t="array" aca="1" ref="V53" ca="1">INDEX(INDIRECT("'"&amp;MID(MID(CELL("filename",$A$1),FIND("]",CELL("filename",$A$1))+1,99),1,FIND("_",MID(CELL("filename",$A$1),FIND("]",CELL("filename",$A$1))+1,99))-1)&amp;"'!H:H"),
MATCH(T53, INDIRECT("'"&amp;MID(MID(CELL("filename",$A$1),FIND("]",CELL("filename",$A$1))+1,99),1,FIND("_",MID(CELL("filename",$A$1),FIND("]",CELL("filename",$A$1))+1,99))-1)&amp;"'!N:N"), 0))</f>
        <v>#N/A</v>
      </c>
      <c r="W53" t="e">
        <f t="shared" ca="1" si="9"/>
        <v>#N/A</v>
      </c>
      <c r="X53" t="e" cm="1">
        <f t="array" aca="1" ref="X53" ca="1">INDEX(INDIRECT("'"&amp;MID(MID(CELL("filename",$A$1),FIND("]",CELL("filename",$A$1))+1,99),1,FIND("_",MID(CELL("filename",$A$1),FIND("]",CELL("filename",$A$1))+1,99))-1)&amp;"'!O:O"),
MATCH(T53, INDIRECT("'"&amp;MID(MID(CELL("filename",$A$1),FIND("]",CELL("filename",$A$1))+1,99),1,FIND("_",MID(CELL("filename",$A$1),FIND("]",CELL("filename",$A$1))+1,99))-1)&amp;"'!N:N"), 0))</f>
        <v>#N/A</v>
      </c>
    </row>
    <row r="54" spans="6:26" x14ac:dyDescent="0.45">
      <c r="F54" s="20"/>
      <c r="T54" s="8">
        <f t="shared" si="8"/>
        <v>0</v>
      </c>
      <c r="V54" s="4" t="e" cm="1">
        <f t="array" aca="1" ref="V54" ca="1">INDEX(INDIRECT("'"&amp;MID(MID(CELL("filename",$A$1),FIND("]",CELL("filename",$A$1))+1,99),1,FIND("_",MID(CELL("filename",$A$1),FIND("]",CELL("filename",$A$1))+1,99))-1)&amp;"'!H:H"),
MATCH(T54, INDIRECT("'"&amp;MID(MID(CELL("filename",$A$1),FIND("]",CELL("filename",$A$1))+1,99),1,FIND("_",MID(CELL("filename",$A$1),FIND("]",CELL("filename",$A$1))+1,99))-1)&amp;"'!N:N"), 0))</f>
        <v>#N/A</v>
      </c>
      <c r="W54" t="e">
        <f t="shared" ca="1" si="9"/>
        <v>#N/A</v>
      </c>
      <c r="X54" t="e" cm="1">
        <f t="array" aca="1" ref="X54" ca="1">INDEX(INDIRECT("'"&amp;MID(MID(CELL("filename",$A$1),FIND("]",CELL("filename",$A$1))+1,99),1,FIND("_",MID(CELL("filename",$A$1),FIND("]",CELL("filename",$A$1))+1,99))-1)&amp;"'!O:O"),
MATCH(T54, INDIRECT("'"&amp;MID(MID(CELL("filename",$A$1),FIND("]",CELL("filename",$A$1))+1,99),1,FIND("_",MID(CELL("filename",$A$1),FIND("]",CELL("filename",$A$1))+1,99))-1)&amp;"'!N:N"), 0))</f>
        <v>#N/A</v>
      </c>
    </row>
    <row r="55" spans="6:26" x14ac:dyDescent="0.45">
      <c r="F55" s="20"/>
      <c r="T55" s="8">
        <f t="shared" si="8"/>
        <v>0</v>
      </c>
      <c r="V55" s="4" t="e" cm="1">
        <f t="array" aca="1" ref="V55" ca="1">INDEX(INDIRECT("'"&amp;MID(MID(CELL("filename",$A$1),FIND("]",CELL("filename",$A$1))+1,99),1,FIND("_",MID(CELL("filename",$A$1),FIND("]",CELL("filename",$A$1))+1,99))-1)&amp;"'!H:H"),
MATCH(T55, INDIRECT("'"&amp;MID(MID(CELL("filename",$A$1),FIND("]",CELL("filename",$A$1))+1,99),1,FIND("_",MID(CELL("filename",$A$1),FIND("]",CELL("filename",$A$1))+1,99))-1)&amp;"'!N:N"), 0))</f>
        <v>#N/A</v>
      </c>
      <c r="W55" t="e">
        <f t="shared" ca="1" si="9"/>
        <v>#N/A</v>
      </c>
      <c r="X55" t="e" cm="1">
        <f t="array" aca="1" ref="X55" ca="1">INDEX(INDIRECT("'"&amp;MID(MID(CELL("filename",$A$1),FIND("]",CELL("filename",$A$1))+1,99),1,FIND("_",MID(CELL("filename",$A$1),FIND("]",CELL("filename",$A$1))+1,99))-1)&amp;"'!O:O"),
MATCH(T55, INDIRECT("'"&amp;MID(MID(CELL("filename",$A$1),FIND("]",CELL("filename",$A$1))+1,99),1,FIND("_",MID(CELL("filename",$A$1),FIND("]",CELL("filename",$A$1))+1,99))-1)&amp;"'!N:N"), 0))</f>
        <v>#N/A</v>
      </c>
    </row>
    <row r="56" spans="6:26" x14ac:dyDescent="0.45">
      <c r="F56" s="20"/>
      <c r="T56" s="8">
        <f t="shared" si="8"/>
        <v>0</v>
      </c>
      <c r="V56" s="4" t="e" cm="1">
        <f t="array" aca="1" ref="V56" ca="1">INDEX(INDIRECT("'"&amp;MID(MID(CELL("filename",$A$1),FIND("]",CELL("filename",$A$1))+1,99),1,FIND("_",MID(CELL("filename",$A$1),FIND("]",CELL("filename",$A$1))+1,99))-1)&amp;"'!H:H"),
MATCH(T56, INDIRECT("'"&amp;MID(MID(CELL("filename",$A$1),FIND("]",CELL("filename",$A$1))+1,99),1,FIND("_",MID(CELL("filename",$A$1),FIND("]",CELL("filename",$A$1))+1,99))-1)&amp;"'!N:N"), 0))</f>
        <v>#N/A</v>
      </c>
      <c r="W56" t="e">
        <f t="shared" ca="1" si="9"/>
        <v>#N/A</v>
      </c>
      <c r="X56" t="e" cm="1">
        <f t="array" aca="1" ref="X56" ca="1">INDEX(INDIRECT("'"&amp;MID(MID(CELL("filename",$A$1),FIND("]",CELL("filename",$A$1))+1,99),1,FIND("_",MID(CELL("filename",$A$1),FIND("]",CELL("filename",$A$1))+1,99))-1)&amp;"'!O:O"),
MATCH(T56, INDIRECT("'"&amp;MID(MID(CELL("filename",$A$1),FIND("]",CELL("filename",$A$1))+1,99),1,FIND("_",MID(CELL("filename",$A$1),FIND("]",CELL("filename",$A$1))+1,99))-1)&amp;"'!N:N"), 0))</f>
        <v>#N/A</v>
      </c>
    </row>
    <row r="57" spans="6:26" x14ac:dyDescent="0.45">
      <c r="F57" s="20"/>
      <c r="T57" s="8">
        <f t="shared" si="8"/>
        <v>0</v>
      </c>
      <c r="V57" s="4" t="e" cm="1">
        <f t="array" aca="1" ref="V57" ca="1">INDEX(INDIRECT("'"&amp;MID(MID(CELL("filename",$A$1),FIND("]",CELL("filename",$A$1))+1,99),1,FIND("_",MID(CELL("filename",$A$1),FIND("]",CELL("filename",$A$1))+1,99))-1)&amp;"'!H:H"),
MATCH(T57, INDIRECT("'"&amp;MID(MID(CELL("filename",$A$1),FIND("]",CELL("filename",$A$1))+1,99),1,FIND("_",MID(CELL("filename",$A$1),FIND("]",CELL("filename",$A$1))+1,99))-1)&amp;"'!N:N"), 0))</f>
        <v>#N/A</v>
      </c>
      <c r="W57" t="e">
        <f t="shared" ca="1" si="9"/>
        <v>#N/A</v>
      </c>
      <c r="X57" t="e" cm="1">
        <f t="array" aca="1" ref="X57" ca="1">INDEX(INDIRECT("'"&amp;MID(MID(CELL("filename",$A$1),FIND("]",CELL("filename",$A$1))+1,99),1,FIND("_",MID(CELL("filename",$A$1),FIND("]",CELL("filename",$A$1))+1,99))-1)&amp;"'!O:O"),
MATCH(T57, INDIRECT("'"&amp;MID(MID(CELL("filename",$A$1),FIND("]",CELL("filename",$A$1))+1,99),1,FIND("_",MID(CELL("filename",$A$1),FIND("]",CELL("filename",$A$1))+1,99))-1)&amp;"'!N:N"), 0))</f>
        <v>#N/A</v>
      </c>
    </row>
    <row r="58" spans="6:26" x14ac:dyDescent="0.45">
      <c r="F58" s="20"/>
      <c r="T58" s="8">
        <f t="shared" si="8"/>
        <v>0</v>
      </c>
      <c r="V58" s="4" t="e" cm="1">
        <f t="array" aca="1" ref="V58" ca="1">INDEX(INDIRECT("'"&amp;MID(MID(CELL("filename",$A$1),FIND("]",CELL("filename",$A$1))+1,99),1,FIND("_",MID(CELL("filename",$A$1),FIND("]",CELL("filename",$A$1))+1,99))-1)&amp;"'!H:H"),
MATCH(T58, INDIRECT("'"&amp;MID(MID(CELL("filename",$A$1),FIND("]",CELL("filename",$A$1))+1,99),1,FIND("_",MID(CELL("filename",$A$1),FIND("]",CELL("filename",$A$1))+1,99))-1)&amp;"'!N:N"), 0))</f>
        <v>#N/A</v>
      </c>
      <c r="W58" t="e">
        <f t="shared" ca="1" si="9"/>
        <v>#N/A</v>
      </c>
      <c r="X58" t="e" cm="1">
        <f t="array" aca="1" ref="X58" ca="1">INDEX(INDIRECT("'"&amp;MID(MID(CELL("filename",$A$1),FIND("]",CELL("filename",$A$1))+1,99),1,FIND("_",MID(CELL("filename",$A$1),FIND("]",CELL("filename",$A$1))+1,99))-1)&amp;"'!O:O"),
MATCH(T58, INDIRECT("'"&amp;MID(MID(CELL("filename",$A$1),FIND("]",CELL("filename",$A$1))+1,99),1,FIND("_",MID(CELL("filename",$A$1),FIND("]",CELL("filename",$A$1))+1,99))-1)&amp;"'!N:N"), 0))</f>
        <v>#N/A</v>
      </c>
    </row>
    <row r="59" spans="6:26" x14ac:dyDescent="0.45">
      <c r="F59" s="20"/>
      <c r="T59" s="8">
        <f t="shared" si="8"/>
        <v>0</v>
      </c>
      <c r="V59" s="4" t="e" cm="1">
        <f t="array" aca="1" ref="V59" ca="1">INDEX(INDIRECT("'"&amp;MID(MID(CELL("filename",$A$1),FIND("]",CELL("filename",$A$1))+1,99),1,FIND("_",MID(CELL("filename",$A$1),FIND("]",CELL("filename",$A$1))+1,99))-1)&amp;"'!H:H"),
MATCH(T59, INDIRECT("'"&amp;MID(MID(CELL("filename",$A$1),FIND("]",CELL("filename",$A$1))+1,99),1,FIND("_",MID(CELL("filename",$A$1),FIND("]",CELL("filename",$A$1))+1,99))-1)&amp;"'!N:N"), 0))</f>
        <v>#N/A</v>
      </c>
      <c r="W59" t="e">
        <f t="shared" ca="1" si="9"/>
        <v>#N/A</v>
      </c>
      <c r="X59" t="e" cm="1">
        <f t="array" aca="1" ref="X59" ca="1">INDEX(INDIRECT("'"&amp;MID(MID(CELL("filename",$A$1),FIND("]",CELL("filename",$A$1))+1,99),1,FIND("_",MID(CELL("filename",$A$1),FIND("]",CELL("filename",$A$1))+1,99))-1)&amp;"'!O:O"),
MATCH(T59, INDIRECT("'"&amp;MID(MID(CELL("filename",$A$1),FIND("]",CELL("filename",$A$1))+1,99),1,FIND("_",MID(CELL("filename",$A$1),FIND("]",CELL("filename",$A$1))+1,99))-1)&amp;"'!N:N"), 0))</f>
        <v>#N/A</v>
      </c>
    </row>
    <row r="60" spans="6:26" x14ac:dyDescent="0.45">
      <c r="F60" s="20"/>
      <c r="T60" s="8">
        <f t="shared" si="8"/>
        <v>0</v>
      </c>
      <c r="V60" s="4" t="e" cm="1">
        <f t="array" aca="1" ref="V60" ca="1">INDEX(INDIRECT("'"&amp;MID(MID(CELL("filename",$A$1),FIND("]",CELL("filename",$A$1))+1,99),1,FIND("_",MID(CELL("filename",$A$1),FIND("]",CELL("filename",$A$1))+1,99))-1)&amp;"'!H:H"),
MATCH(T60, INDIRECT("'"&amp;MID(MID(CELL("filename",$A$1),FIND("]",CELL("filename",$A$1))+1,99),1,FIND("_",MID(CELL("filename",$A$1),FIND("]",CELL("filename",$A$1))+1,99))-1)&amp;"'!N:N"), 0))</f>
        <v>#N/A</v>
      </c>
      <c r="W60" t="e">
        <f t="shared" ca="1" si="9"/>
        <v>#N/A</v>
      </c>
      <c r="X60" t="e" cm="1">
        <f t="array" aca="1" ref="X60" ca="1">INDEX(INDIRECT("'"&amp;MID(MID(CELL("filename",$A$1),FIND("]",CELL("filename",$A$1))+1,99),1,FIND("_",MID(CELL("filename",$A$1),FIND("]",CELL("filename",$A$1))+1,99))-1)&amp;"'!O:O"),
MATCH(T60, INDIRECT("'"&amp;MID(MID(CELL("filename",$A$1),FIND("]",CELL("filename",$A$1))+1,99),1,FIND("_",MID(CELL("filename",$A$1),FIND("]",CELL("filename",$A$1))+1,99))-1)&amp;"'!N:N"), 0))</f>
        <v>#N/A</v>
      </c>
    </row>
    <row r="61" spans="6:26" x14ac:dyDescent="0.45">
      <c r="F61" s="20"/>
      <c r="T61" s="8">
        <f t="shared" si="8"/>
        <v>0</v>
      </c>
      <c r="V61" s="4" t="e" cm="1">
        <f t="array" aca="1" ref="V61" ca="1">INDEX(INDIRECT("'"&amp;MID(MID(CELL("filename",$A$1),FIND("]",CELL("filename",$A$1))+1,99),1,FIND("_",MID(CELL("filename",$A$1),FIND("]",CELL("filename",$A$1))+1,99))-1)&amp;"'!H:H"),
MATCH(T61, INDIRECT("'"&amp;MID(MID(CELL("filename",$A$1),FIND("]",CELL("filename",$A$1))+1,99),1,FIND("_",MID(CELL("filename",$A$1),FIND("]",CELL("filename",$A$1))+1,99))-1)&amp;"'!N:N"), 0))</f>
        <v>#N/A</v>
      </c>
      <c r="W61" t="e">
        <f t="shared" ca="1" si="9"/>
        <v>#N/A</v>
      </c>
      <c r="X61" t="e" cm="1">
        <f t="array" aca="1" ref="X61" ca="1">INDEX(INDIRECT("'"&amp;MID(MID(CELL("filename",$A$1),FIND("]",CELL("filename",$A$1))+1,99),1,FIND("_",MID(CELL("filename",$A$1),FIND("]",CELL("filename",$A$1))+1,99))-1)&amp;"'!O:O"),
MATCH(T61, INDIRECT("'"&amp;MID(MID(CELL("filename",$A$1),FIND("]",CELL("filename",$A$1))+1,99),1,FIND("_",MID(CELL("filename",$A$1),FIND("]",CELL("filename",$A$1))+1,99))-1)&amp;"'!N:N"), 0))</f>
        <v>#N/A</v>
      </c>
    </row>
    <row r="62" spans="6:26" x14ac:dyDescent="0.45">
      <c r="F62" s="20"/>
      <c r="T62" s="8">
        <f t="shared" si="8"/>
        <v>0</v>
      </c>
      <c r="V62" s="4" t="e" cm="1">
        <f t="array" aca="1" ref="V62" ca="1">INDEX(INDIRECT("'"&amp;MID(MID(CELL("filename",$A$1),FIND("]",CELL("filename",$A$1))+1,99),1,FIND("_",MID(CELL("filename",$A$1),FIND("]",CELL("filename",$A$1))+1,99))-1)&amp;"'!H:H"),
MATCH(T62, INDIRECT("'"&amp;MID(MID(CELL("filename",$A$1),FIND("]",CELL("filename",$A$1))+1,99),1,FIND("_",MID(CELL("filename",$A$1),FIND("]",CELL("filename",$A$1))+1,99))-1)&amp;"'!N:N"), 0))</f>
        <v>#N/A</v>
      </c>
      <c r="W62" t="e">
        <f t="shared" ca="1" si="9"/>
        <v>#N/A</v>
      </c>
      <c r="X62" t="e" cm="1">
        <f t="array" aca="1" ref="X62" ca="1">INDEX(INDIRECT("'"&amp;MID(MID(CELL("filename",$A$1),FIND("]",CELL("filename",$A$1))+1,99),1,FIND("_",MID(CELL("filename",$A$1),FIND("]",CELL("filename",$A$1))+1,99))-1)&amp;"'!O:O"),
MATCH(T62, INDIRECT("'"&amp;MID(MID(CELL("filename",$A$1),FIND("]",CELL("filename",$A$1))+1,99),1,FIND("_",MID(CELL("filename",$A$1),FIND("]",CELL("filename",$A$1))+1,99))-1)&amp;"'!N:N"), 0))</f>
        <v>#N/A</v>
      </c>
      <c r="Y62" s="4"/>
      <c r="Z62" s="4"/>
    </row>
    <row r="63" spans="6:26" x14ac:dyDescent="0.45">
      <c r="F63" s="20"/>
      <c r="T63" s="8">
        <f t="shared" si="8"/>
        <v>0</v>
      </c>
      <c r="V63" s="4" t="e" cm="1">
        <f t="array" aca="1" ref="V63" ca="1">INDEX(INDIRECT("'"&amp;MID(MID(CELL("filename",$A$1),FIND("]",CELL("filename",$A$1))+1,99),1,FIND("_",MID(CELL("filename",$A$1),FIND("]",CELL("filename",$A$1))+1,99))-1)&amp;"'!H:H"),
MATCH(T63, INDIRECT("'"&amp;MID(MID(CELL("filename",$A$1),FIND("]",CELL("filename",$A$1))+1,99),1,FIND("_",MID(CELL("filename",$A$1),FIND("]",CELL("filename",$A$1))+1,99))-1)&amp;"'!N:N"), 0))</f>
        <v>#N/A</v>
      </c>
      <c r="W63" t="e">
        <f t="shared" ca="1" si="9"/>
        <v>#N/A</v>
      </c>
      <c r="X63" t="e" cm="1">
        <f t="array" aca="1" ref="X63" ca="1">INDEX(INDIRECT("'"&amp;MID(MID(CELL("filename",$A$1),FIND("]",CELL("filename",$A$1))+1,99),1,FIND("_",MID(CELL("filename",$A$1),FIND("]",CELL("filename",$A$1))+1,99))-1)&amp;"'!O:O"),
MATCH(T63, INDIRECT("'"&amp;MID(MID(CELL("filename",$A$1),FIND("]",CELL("filename",$A$1))+1,99),1,FIND("_",MID(CELL("filename",$A$1),FIND("]",CELL("filename",$A$1))+1,99))-1)&amp;"'!N:N"), 0))</f>
        <v>#N/A</v>
      </c>
    </row>
    <row r="64" spans="6:26" x14ac:dyDescent="0.45">
      <c r="F64" s="20"/>
      <c r="T64" s="8">
        <f t="shared" si="8"/>
        <v>0</v>
      </c>
      <c r="V64" s="4" t="e" cm="1">
        <f t="array" aca="1" ref="V64" ca="1">INDEX(INDIRECT("'"&amp;MID(MID(CELL("filename",$A$1),FIND("]",CELL("filename",$A$1))+1,99),1,FIND("_",MID(CELL("filename",$A$1),FIND("]",CELL("filename",$A$1))+1,99))-1)&amp;"'!H:H"),
MATCH(T64, INDIRECT("'"&amp;MID(MID(CELL("filename",$A$1),FIND("]",CELL("filename",$A$1))+1,99),1,FIND("_",MID(CELL("filename",$A$1),FIND("]",CELL("filename",$A$1))+1,99))-1)&amp;"'!N:N"), 0))</f>
        <v>#N/A</v>
      </c>
      <c r="W64" t="e">
        <f t="shared" ca="1" si="9"/>
        <v>#N/A</v>
      </c>
      <c r="X64" t="e" cm="1">
        <f t="array" aca="1" ref="X64" ca="1">INDEX(INDIRECT("'"&amp;MID(MID(CELL("filename",$A$1),FIND("]",CELL("filename",$A$1))+1,99),1,FIND("_",MID(CELL("filename",$A$1),FIND("]",CELL("filename",$A$1))+1,99))-1)&amp;"'!O:O"),
MATCH(T64, INDIRECT("'"&amp;MID(MID(CELL("filename",$A$1),FIND("]",CELL("filename",$A$1))+1,99),1,FIND("_",MID(CELL("filename",$A$1),FIND("]",CELL("filename",$A$1))+1,99))-1)&amp;"'!N:N"), 0))</f>
        <v>#N/A</v>
      </c>
    </row>
    <row r="65" spans="6:24" x14ac:dyDescent="0.45">
      <c r="F65" s="20"/>
      <c r="T65" s="8">
        <f t="shared" si="8"/>
        <v>0</v>
      </c>
      <c r="V65" s="4" t="e" cm="1">
        <f t="array" aca="1" ref="V65" ca="1">INDEX(INDIRECT("'"&amp;MID(MID(CELL("filename",$A$1),FIND("]",CELL("filename",$A$1))+1,99),1,FIND("_",MID(CELL("filename",$A$1),FIND("]",CELL("filename",$A$1))+1,99))-1)&amp;"'!H:H"),
MATCH(T65, INDIRECT("'"&amp;MID(MID(CELL("filename",$A$1),FIND("]",CELL("filename",$A$1))+1,99),1,FIND("_",MID(CELL("filename",$A$1),FIND("]",CELL("filename",$A$1))+1,99))-1)&amp;"'!N:N"), 0))</f>
        <v>#N/A</v>
      </c>
      <c r="W65" t="e">
        <f t="shared" ca="1" si="9"/>
        <v>#N/A</v>
      </c>
      <c r="X65" t="e" cm="1">
        <f t="array" aca="1" ref="X65" ca="1">INDEX(INDIRECT("'"&amp;MID(MID(CELL("filename",$A$1),FIND("]",CELL("filename",$A$1))+1,99),1,FIND("_",MID(CELL("filename",$A$1),FIND("]",CELL("filename",$A$1))+1,99))-1)&amp;"'!O:O"),
MATCH(T65, INDIRECT("'"&amp;MID(MID(CELL("filename",$A$1),FIND("]",CELL("filename",$A$1))+1,99),1,FIND("_",MID(CELL("filename",$A$1),FIND("]",CELL("filename",$A$1))+1,99))-1)&amp;"'!N:N"), 0))</f>
        <v>#N/A</v>
      </c>
    </row>
    <row r="66" spans="6:24" x14ac:dyDescent="0.45">
      <c r="F66" s="20"/>
      <c r="T66" s="8">
        <f t="shared" si="8"/>
        <v>0</v>
      </c>
      <c r="V66" s="4" t="e" cm="1">
        <f t="array" aca="1" ref="V66" ca="1">INDEX(INDIRECT("'"&amp;MID(MID(CELL("filename",$A$1),FIND("]",CELL("filename",$A$1))+1,99),1,FIND("_",MID(CELL("filename",$A$1),FIND("]",CELL("filename",$A$1))+1,99))-1)&amp;"'!H:H"),
MATCH(T66, INDIRECT("'"&amp;MID(MID(CELL("filename",$A$1),FIND("]",CELL("filename",$A$1))+1,99),1,FIND("_",MID(CELL("filename",$A$1),FIND("]",CELL("filename",$A$1))+1,99))-1)&amp;"'!N:N"), 0))</f>
        <v>#N/A</v>
      </c>
      <c r="W66" t="e">
        <f t="shared" ca="1" si="9"/>
        <v>#N/A</v>
      </c>
      <c r="X66" t="e" cm="1">
        <f t="array" aca="1" ref="X66" ca="1">INDEX(INDIRECT("'"&amp;MID(MID(CELL("filename",$A$1),FIND("]",CELL("filename",$A$1))+1,99),1,FIND("_",MID(CELL("filename",$A$1),FIND("]",CELL("filename",$A$1))+1,99))-1)&amp;"'!O:O"),
MATCH(T66, INDIRECT("'"&amp;MID(MID(CELL("filename",$A$1),FIND("]",CELL("filename",$A$1))+1,99),1,FIND("_",MID(CELL("filename",$A$1),FIND("]",CELL("filename",$A$1))+1,99))-1)&amp;"'!N:N"), 0))</f>
        <v>#N/A</v>
      </c>
    </row>
    <row r="67" spans="6:24" x14ac:dyDescent="0.45">
      <c r="F67" s="20"/>
      <c r="T67" s="8">
        <f t="shared" si="8"/>
        <v>0</v>
      </c>
      <c r="V67" s="4" t="e" cm="1">
        <f t="array" aca="1" ref="V67" ca="1">INDEX(INDIRECT("'"&amp;MID(MID(CELL("filename",$A$1),FIND("]",CELL("filename",$A$1))+1,99),1,FIND("_",MID(CELL("filename",$A$1),FIND("]",CELL("filename",$A$1))+1,99))-1)&amp;"'!H:H"),
MATCH(T67, INDIRECT("'"&amp;MID(MID(CELL("filename",$A$1),FIND("]",CELL("filename",$A$1))+1,99),1,FIND("_",MID(CELL("filename",$A$1),FIND("]",CELL("filename",$A$1))+1,99))-1)&amp;"'!N:N"), 0))</f>
        <v>#N/A</v>
      </c>
      <c r="W67" t="e">
        <f t="shared" ca="1" si="9"/>
        <v>#N/A</v>
      </c>
      <c r="X67" t="e" cm="1">
        <f t="array" aca="1" ref="X67" ca="1">INDEX(INDIRECT("'"&amp;MID(MID(CELL("filename",$A$1),FIND("]",CELL("filename",$A$1))+1,99),1,FIND("_",MID(CELL("filename",$A$1),FIND("]",CELL("filename",$A$1))+1,99))-1)&amp;"'!O:O"),
MATCH(T67, INDIRECT("'"&amp;MID(MID(CELL("filename",$A$1),FIND("]",CELL("filename",$A$1))+1,99),1,FIND("_",MID(CELL("filename",$A$1),FIND("]",CELL("filename",$A$1))+1,99))-1)&amp;"'!N:N"), 0))</f>
        <v>#N/A</v>
      </c>
    </row>
    <row r="68" spans="6:24" x14ac:dyDescent="0.45">
      <c r="F68" s="20"/>
      <c r="T68" s="8">
        <f t="shared" si="8"/>
        <v>0</v>
      </c>
      <c r="V68" s="4" t="e" cm="1">
        <f t="array" aca="1" ref="V68" ca="1">INDEX(INDIRECT("'"&amp;MID(MID(CELL("filename",$A$1),FIND("]",CELL("filename",$A$1))+1,99),1,FIND("_",MID(CELL("filename",$A$1),FIND("]",CELL("filename",$A$1))+1,99))-1)&amp;"'!H:H"),
MATCH(T68, INDIRECT("'"&amp;MID(MID(CELL("filename",$A$1),FIND("]",CELL("filename",$A$1))+1,99),1,FIND("_",MID(CELL("filename",$A$1),FIND("]",CELL("filename",$A$1))+1,99))-1)&amp;"'!N:N"), 0))</f>
        <v>#N/A</v>
      </c>
      <c r="W68" t="e">
        <f t="shared" ca="1" si="9"/>
        <v>#N/A</v>
      </c>
      <c r="X68" t="e" cm="1">
        <f t="array" aca="1" ref="X68" ca="1">INDEX(INDIRECT("'"&amp;MID(MID(CELL("filename",$A$1),FIND("]",CELL("filename",$A$1))+1,99),1,FIND("_",MID(CELL("filename",$A$1),FIND("]",CELL("filename",$A$1))+1,99))-1)&amp;"'!O:O"),
MATCH(T68, INDIRECT("'"&amp;MID(MID(CELL("filename",$A$1),FIND("]",CELL("filename",$A$1))+1,99),1,FIND("_",MID(CELL("filename",$A$1),FIND("]",CELL("filename",$A$1))+1,99))-1)&amp;"'!N:N"), 0))</f>
        <v>#N/A</v>
      </c>
    </row>
    <row r="69" spans="6:24" x14ac:dyDescent="0.45">
      <c r="F69" s="20"/>
      <c r="T69" s="8">
        <f t="shared" si="8"/>
        <v>0</v>
      </c>
      <c r="V69" s="4" t="e" cm="1">
        <f t="array" aca="1" ref="V69" ca="1">INDEX(INDIRECT("'"&amp;MID(MID(CELL("filename",$A$1),FIND("]",CELL("filename",$A$1))+1,99),1,FIND("_",MID(CELL("filename",$A$1),FIND("]",CELL("filename",$A$1))+1,99))-1)&amp;"'!H:H"),
MATCH(T69, INDIRECT("'"&amp;MID(MID(CELL("filename",$A$1),FIND("]",CELL("filename",$A$1))+1,99),1,FIND("_",MID(CELL("filename",$A$1),FIND("]",CELL("filename",$A$1))+1,99))-1)&amp;"'!N:N"), 0))</f>
        <v>#N/A</v>
      </c>
      <c r="W69" t="e">
        <f t="shared" ca="1" si="9"/>
        <v>#N/A</v>
      </c>
      <c r="X69" t="e" cm="1">
        <f t="array" aca="1" ref="X69" ca="1">INDEX(INDIRECT("'"&amp;MID(MID(CELL("filename",$A$1),FIND("]",CELL("filename",$A$1))+1,99),1,FIND("_",MID(CELL("filename",$A$1),FIND("]",CELL("filename",$A$1))+1,99))-1)&amp;"'!O:O"),
MATCH(T69, INDIRECT("'"&amp;MID(MID(CELL("filename",$A$1),FIND("]",CELL("filename",$A$1))+1,99),1,FIND("_",MID(CELL("filename",$A$1),FIND("]",CELL("filename",$A$1))+1,99))-1)&amp;"'!N:N"), 0))</f>
        <v>#N/A</v>
      </c>
    </row>
    <row r="70" spans="6:24" x14ac:dyDescent="0.45">
      <c r="F70" s="20"/>
      <c r="T70" s="8">
        <f t="shared" si="8"/>
        <v>0</v>
      </c>
      <c r="V70" s="4" t="e" cm="1">
        <f t="array" aca="1" ref="V70" ca="1">INDEX(INDIRECT("'"&amp;MID(MID(CELL("filename",$A$1),FIND("]",CELL("filename",$A$1))+1,99),1,FIND("_",MID(CELL("filename",$A$1),FIND("]",CELL("filename",$A$1))+1,99))-1)&amp;"'!H:H"),
MATCH(T70, INDIRECT("'"&amp;MID(MID(CELL("filename",$A$1),FIND("]",CELL("filename",$A$1))+1,99),1,FIND("_",MID(CELL("filename",$A$1),FIND("]",CELL("filename",$A$1))+1,99))-1)&amp;"'!N:N"), 0))</f>
        <v>#N/A</v>
      </c>
      <c r="W70" t="e">
        <f t="shared" ca="1" si="9"/>
        <v>#N/A</v>
      </c>
      <c r="X70" t="e" cm="1">
        <f t="array" aca="1" ref="X70" ca="1">INDEX(INDIRECT("'"&amp;MID(MID(CELL("filename",$A$1),FIND("]",CELL("filename",$A$1))+1,99),1,FIND("_",MID(CELL("filename",$A$1),FIND("]",CELL("filename",$A$1))+1,99))-1)&amp;"'!O:O"),
MATCH(T70, INDIRECT("'"&amp;MID(MID(CELL("filename",$A$1),FIND("]",CELL("filename",$A$1))+1,99),1,FIND("_",MID(CELL("filename",$A$1),FIND("]",CELL("filename",$A$1))+1,99))-1)&amp;"'!N:N"), 0))</f>
        <v>#N/A</v>
      </c>
    </row>
    <row r="71" spans="6:24" x14ac:dyDescent="0.45">
      <c r="F71" s="20"/>
      <c r="T71" s="8">
        <f t="shared" si="8"/>
        <v>0</v>
      </c>
      <c r="V71" s="4" t="e" cm="1">
        <f t="array" aca="1" ref="V71" ca="1">INDEX(INDIRECT("'"&amp;MID(MID(CELL("filename",$A$1),FIND("]",CELL("filename",$A$1))+1,99),1,FIND("_",MID(CELL("filename",$A$1),FIND("]",CELL("filename",$A$1))+1,99))-1)&amp;"'!H:H"),
MATCH(T71, INDIRECT("'"&amp;MID(MID(CELL("filename",$A$1),FIND("]",CELL("filename",$A$1))+1,99),1,FIND("_",MID(CELL("filename",$A$1),FIND("]",CELL("filename",$A$1))+1,99))-1)&amp;"'!N:N"), 0))</f>
        <v>#N/A</v>
      </c>
      <c r="W71" t="e">
        <f t="shared" ca="1" si="9"/>
        <v>#N/A</v>
      </c>
      <c r="X71" t="e" cm="1">
        <f t="array" aca="1" ref="X71" ca="1">INDEX(INDIRECT("'"&amp;MID(MID(CELL("filename",$A$1),FIND("]",CELL("filename",$A$1))+1,99),1,FIND("_",MID(CELL("filename",$A$1),FIND("]",CELL("filename",$A$1))+1,99))-1)&amp;"'!O:O"),
MATCH(T71, INDIRECT("'"&amp;MID(MID(CELL("filename",$A$1),FIND("]",CELL("filename",$A$1))+1,99),1,FIND("_",MID(CELL("filename",$A$1),FIND("]",CELL("filename",$A$1))+1,99))-1)&amp;"'!N:N"), 0))</f>
        <v>#N/A</v>
      </c>
    </row>
    <row r="72" spans="6:24" x14ac:dyDescent="0.45">
      <c r="F72" s="20"/>
      <c r="T72" s="8">
        <f t="shared" si="8"/>
        <v>0</v>
      </c>
      <c r="V72" s="4" t="e" cm="1">
        <f t="array" aca="1" ref="V72" ca="1">INDEX(INDIRECT("'"&amp;MID(MID(CELL("filename",$A$1),FIND("]",CELL("filename",$A$1))+1,99),1,FIND("_",MID(CELL("filename",$A$1),FIND("]",CELL("filename",$A$1))+1,99))-1)&amp;"'!H:H"),
MATCH(T72, INDIRECT("'"&amp;MID(MID(CELL("filename",$A$1),FIND("]",CELL("filename",$A$1))+1,99),1,FIND("_",MID(CELL("filename",$A$1),FIND("]",CELL("filename",$A$1))+1,99))-1)&amp;"'!N:N"), 0))</f>
        <v>#N/A</v>
      </c>
      <c r="W72" t="e">
        <f t="shared" ca="1" si="9"/>
        <v>#N/A</v>
      </c>
      <c r="X72" t="e" cm="1">
        <f t="array" aca="1" ref="X72" ca="1">INDEX(INDIRECT("'"&amp;MID(MID(CELL("filename",$A$1),FIND("]",CELL("filename",$A$1))+1,99),1,FIND("_",MID(CELL("filename",$A$1),FIND("]",CELL("filename",$A$1))+1,99))-1)&amp;"'!O:O"),
MATCH(T72, INDIRECT("'"&amp;MID(MID(CELL("filename",$A$1),FIND("]",CELL("filename",$A$1))+1,99),1,FIND("_",MID(CELL("filename",$A$1),FIND("]",CELL("filename",$A$1))+1,99))-1)&amp;"'!N:N"), 0))</f>
        <v>#N/A</v>
      </c>
    </row>
    <row r="73" spans="6:24" x14ac:dyDescent="0.45">
      <c r="F73" s="20"/>
      <c r="T73" s="8">
        <f t="shared" si="8"/>
        <v>0</v>
      </c>
      <c r="V73" s="4" t="e" cm="1">
        <f t="array" aca="1" ref="V73" ca="1">INDEX(INDIRECT("'"&amp;MID(MID(CELL("filename",$A$1),FIND("]",CELL("filename",$A$1))+1,99),1,FIND("_",MID(CELL("filename",$A$1),FIND("]",CELL("filename",$A$1))+1,99))-1)&amp;"'!H:H"),
MATCH(T73, INDIRECT("'"&amp;MID(MID(CELL("filename",$A$1),FIND("]",CELL("filename",$A$1))+1,99),1,FIND("_",MID(CELL("filename",$A$1),FIND("]",CELL("filename",$A$1))+1,99))-1)&amp;"'!N:N"), 0))</f>
        <v>#N/A</v>
      </c>
      <c r="W73" t="e">
        <f t="shared" ca="1" si="9"/>
        <v>#N/A</v>
      </c>
      <c r="X73" t="e" cm="1">
        <f t="array" aca="1" ref="X73" ca="1">INDEX(INDIRECT("'"&amp;MID(MID(CELL("filename",$A$1),FIND("]",CELL("filename",$A$1))+1,99),1,FIND("_",MID(CELL("filename",$A$1),FIND("]",CELL("filename",$A$1))+1,99))-1)&amp;"'!O:O"),
MATCH(T73, INDIRECT("'"&amp;MID(MID(CELL("filename",$A$1),FIND("]",CELL("filename",$A$1))+1,99),1,FIND("_",MID(CELL("filename",$A$1),FIND("]",CELL("filename",$A$1))+1,99))-1)&amp;"'!N:N"), 0))</f>
        <v>#N/A</v>
      </c>
    </row>
    <row r="74" spans="6:24" x14ac:dyDescent="0.45">
      <c r="F74" s="20"/>
      <c r="T74" s="8">
        <f t="shared" si="8"/>
        <v>0</v>
      </c>
      <c r="V74" s="4" t="e" cm="1">
        <f t="array" aca="1" ref="V74" ca="1">INDEX(INDIRECT("'"&amp;MID(MID(CELL("filename",$A$1),FIND("]",CELL("filename",$A$1))+1,99),1,FIND("_",MID(CELL("filename",$A$1),FIND("]",CELL("filename",$A$1))+1,99))-1)&amp;"'!H:H"),
MATCH(T74, INDIRECT("'"&amp;MID(MID(CELL("filename",$A$1),FIND("]",CELL("filename",$A$1))+1,99),1,FIND("_",MID(CELL("filename",$A$1),FIND("]",CELL("filename",$A$1))+1,99))-1)&amp;"'!N:N"), 0))</f>
        <v>#N/A</v>
      </c>
      <c r="W74" t="e">
        <f t="shared" ca="1" si="9"/>
        <v>#N/A</v>
      </c>
      <c r="X74" t="e" cm="1">
        <f t="array" aca="1" ref="X74" ca="1">INDEX(INDIRECT("'"&amp;MID(MID(CELL("filename",$A$1),FIND("]",CELL("filename",$A$1))+1,99),1,FIND("_",MID(CELL("filename",$A$1),FIND("]",CELL("filename",$A$1))+1,99))-1)&amp;"'!O:O"),
MATCH(T74, INDIRECT("'"&amp;MID(MID(CELL("filename",$A$1),FIND("]",CELL("filename",$A$1))+1,99),1,FIND("_",MID(CELL("filename",$A$1),FIND("]",CELL("filename",$A$1))+1,99))-1)&amp;"'!N:N"), 0))</f>
        <v>#N/A</v>
      </c>
    </row>
    <row r="75" spans="6:24" x14ac:dyDescent="0.45">
      <c r="F75" s="20"/>
      <c r="T75" s="8">
        <f t="shared" si="8"/>
        <v>0</v>
      </c>
      <c r="V75" s="4" t="e" cm="1">
        <f t="array" aca="1" ref="V75" ca="1">INDEX(INDIRECT("'"&amp;MID(MID(CELL("filename",$A$1),FIND("]",CELL("filename",$A$1))+1,99),1,FIND("_",MID(CELL("filename",$A$1),FIND("]",CELL("filename",$A$1))+1,99))-1)&amp;"'!H:H"),
MATCH(T75, INDIRECT("'"&amp;MID(MID(CELL("filename",$A$1),FIND("]",CELL("filename",$A$1))+1,99),1,FIND("_",MID(CELL("filename",$A$1),FIND("]",CELL("filename",$A$1))+1,99))-1)&amp;"'!N:N"), 0))</f>
        <v>#N/A</v>
      </c>
      <c r="W75" t="e">
        <f t="shared" ca="1" si="9"/>
        <v>#N/A</v>
      </c>
      <c r="X75" t="e" cm="1">
        <f t="array" aca="1" ref="X75" ca="1">INDEX(INDIRECT("'"&amp;MID(MID(CELL("filename",$A$1),FIND("]",CELL("filename",$A$1))+1,99),1,FIND("_",MID(CELL("filename",$A$1),FIND("]",CELL("filename",$A$1))+1,99))-1)&amp;"'!O:O"),
MATCH(T75, INDIRECT("'"&amp;MID(MID(CELL("filename",$A$1),FIND("]",CELL("filename",$A$1))+1,99),1,FIND("_",MID(CELL("filename",$A$1),FIND("]",CELL("filename",$A$1))+1,99))-1)&amp;"'!N:N"), 0))</f>
        <v>#N/A</v>
      </c>
    </row>
    <row r="76" spans="6:24" x14ac:dyDescent="0.45">
      <c r="F76" s="20"/>
      <c r="T76" s="8">
        <f t="shared" si="8"/>
        <v>0</v>
      </c>
      <c r="V76" s="4" t="e" cm="1">
        <f t="array" aca="1" ref="V76" ca="1">INDEX(INDIRECT("'"&amp;MID(MID(CELL("filename",$A$1),FIND("]",CELL("filename",$A$1))+1,99),1,FIND("_",MID(CELL("filename",$A$1),FIND("]",CELL("filename",$A$1))+1,99))-1)&amp;"'!H:H"),
MATCH(T76, INDIRECT("'"&amp;MID(MID(CELL("filename",$A$1),FIND("]",CELL("filename",$A$1))+1,99),1,FIND("_",MID(CELL("filename",$A$1),FIND("]",CELL("filename",$A$1))+1,99))-1)&amp;"'!N:N"), 0))</f>
        <v>#N/A</v>
      </c>
      <c r="W76" t="e">
        <f t="shared" ca="1" si="9"/>
        <v>#N/A</v>
      </c>
      <c r="X76" t="e" cm="1">
        <f t="array" aca="1" ref="X76" ca="1">INDEX(INDIRECT("'"&amp;MID(MID(CELL("filename",$A$1),FIND("]",CELL("filename",$A$1))+1,99),1,FIND("_",MID(CELL("filename",$A$1),FIND("]",CELL("filename",$A$1))+1,99))-1)&amp;"'!O:O"),
MATCH(T76, INDIRECT("'"&amp;MID(MID(CELL("filename",$A$1),FIND("]",CELL("filename",$A$1))+1,99),1,FIND("_",MID(CELL("filename",$A$1),FIND("]",CELL("filename",$A$1))+1,99))-1)&amp;"'!N:N"), 0))</f>
        <v>#N/A</v>
      </c>
    </row>
    <row r="77" spans="6:24" x14ac:dyDescent="0.45">
      <c r="F77" s="20"/>
      <c r="T77" s="8">
        <f t="shared" si="8"/>
        <v>0</v>
      </c>
      <c r="V77" s="4" t="e" cm="1">
        <f t="array" aca="1" ref="V77" ca="1">INDEX(INDIRECT("'"&amp;MID(MID(CELL("filename",$A$1),FIND("]",CELL("filename",$A$1))+1,99),1,FIND("_",MID(CELL("filename",$A$1),FIND("]",CELL("filename",$A$1))+1,99))-1)&amp;"'!H:H"),
MATCH(T77, INDIRECT("'"&amp;MID(MID(CELL("filename",$A$1),FIND("]",CELL("filename",$A$1))+1,99),1,FIND("_",MID(CELL("filename",$A$1),FIND("]",CELL("filename",$A$1))+1,99))-1)&amp;"'!N:N"), 0))</f>
        <v>#N/A</v>
      </c>
      <c r="W77" t="e">
        <f t="shared" ca="1" si="9"/>
        <v>#N/A</v>
      </c>
      <c r="X77" t="e" cm="1">
        <f t="array" aca="1" ref="X77" ca="1">INDEX(INDIRECT("'"&amp;MID(MID(CELL("filename",$A$1),FIND("]",CELL("filename",$A$1))+1,99),1,FIND("_",MID(CELL("filename",$A$1),FIND("]",CELL("filename",$A$1))+1,99))-1)&amp;"'!O:O"),
MATCH(T77, INDIRECT("'"&amp;MID(MID(CELL("filename",$A$1),FIND("]",CELL("filename",$A$1))+1,99),1,FIND("_",MID(CELL("filename",$A$1),FIND("]",CELL("filename",$A$1))+1,99))-1)&amp;"'!N:N"), 0))</f>
        <v>#N/A</v>
      </c>
    </row>
    <row r="78" spans="6:24" x14ac:dyDescent="0.45">
      <c r="F78" s="20"/>
      <c r="T78" s="8">
        <f t="shared" si="8"/>
        <v>0</v>
      </c>
      <c r="V78" s="4" t="e" cm="1">
        <f t="array" aca="1" ref="V78" ca="1">INDEX(INDIRECT("'"&amp;MID(MID(CELL("filename",$A$1),FIND("]",CELL("filename",$A$1))+1,99),1,FIND("_",MID(CELL("filename",$A$1),FIND("]",CELL("filename",$A$1))+1,99))-1)&amp;"'!H:H"),
MATCH(T78, INDIRECT("'"&amp;MID(MID(CELL("filename",$A$1),FIND("]",CELL("filename",$A$1))+1,99),1,FIND("_",MID(CELL("filename",$A$1),FIND("]",CELL("filename",$A$1))+1,99))-1)&amp;"'!N:N"), 0))</f>
        <v>#N/A</v>
      </c>
      <c r="W78" t="e">
        <f t="shared" ca="1" si="9"/>
        <v>#N/A</v>
      </c>
      <c r="X78" t="e" cm="1">
        <f t="array" aca="1" ref="X78" ca="1">INDEX(INDIRECT("'"&amp;MID(MID(CELL("filename",$A$1),FIND("]",CELL("filename",$A$1))+1,99),1,FIND("_",MID(CELL("filename",$A$1),FIND("]",CELL("filename",$A$1))+1,99))-1)&amp;"'!O:O"),
MATCH(T78, INDIRECT("'"&amp;MID(MID(CELL("filename",$A$1),FIND("]",CELL("filename",$A$1))+1,99),1,FIND("_",MID(CELL("filename",$A$1),FIND("]",CELL("filename",$A$1))+1,99))-1)&amp;"'!N:N"), 0))</f>
        <v>#N/A</v>
      </c>
    </row>
    <row r="79" spans="6:24" x14ac:dyDescent="0.45">
      <c r="F79" s="20"/>
      <c r="T79" s="8">
        <f t="shared" si="8"/>
        <v>0</v>
      </c>
      <c r="V79" s="4" t="e" cm="1">
        <f t="array" aca="1" ref="V79" ca="1">INDEX(INDIRECT("'"&amp;MID(MID(CELL("filename",$A$1),FIND("]",CELL("filename",$A$1))+1,99),1,FIND("_",MID(CELL("filename",$A$1),FIND("]",CELL("filename",$A$1))+1,99))-1)&amp;"'!H:H"),
MATCH(T79, INDIRECT("'"&amp;MID(MID(CELL("filename",$A$1),FIND("]",CELL("filename",$A$1))+1,99),1,FIND("_",MID(CELL("filename",$A$1),FIND("]",CELL("filename",$A$1))+1,99))-1)&amp;"'!N:N"), 0))</f>
        <v>#N/A</v>
      </c>
      <c r="W79" t="e">
        <f t="shared" ca="1" si="9"/>
        <v>#N/A</v>
      </c>
      <c r="X79" t="e" cm="1">
        <f t="array" aca="1" ref="X79" ca="1">INDEX(INDIRECT("'"&amp;MID(MID(CELL("filename",$A$1),FIND("]",CELL("filename",$A$1))+1,99),1,FIND("_",MID(CELL("filename",$A$1),FIND("]",CELL("filename",$A$1))+1,99))-1)&amp;"'!O:O"),
MATCH(T79, INDIRECT("'"&amp;MID(MID(CELL("filename",$A$1),FIND("]",CELL("filename",$A$1))+1,99),1,FIND("_",MID(CELL("filename",$A$1),FIND("]",CELL("filename",$A$1))+1,99))-1)&amp;"'!N:N"), 0))</f>
        <v>#N/A</v>
      </c>
    </row>
    <row r="80" spans="6:24" x14ac:dyDescent="0.45">
      <c r="F80" s="20"/>
      <c r="T80" s="8">
        <f t="shared" si="8"/>
        <v>0</v>
      </c>
      <c r="V80" s="4" t="e" cm="1">
        <f t="array" aca="1" ref="V80" ca="1">INDEX(INDIRECT("'"&amp;MID(MID(CELL("filename",$A$1),FIND("]",CELL("filename",$A$1))+1,99),1,FIND("_",MID(CELL("filename",$A$1),FIND("]",CELL("filename",$A$1))+1,99))-1)&amp;"'!H:H"),
MATCH(T80, INDIRECT("'"&amp;MID(MID(CELL("filename",$A$1),FIND("]",CELL("filename",$A$1))+1,99),1,FIND("_",MID(CELL("filename",$A$1),FIND("]",CELL("filename",$A$1))+1,99))-1)&amp;"'!N:N"), 0))</f>
        <v>#N/A</v>
      </c>
      <c r="W80" t="e">
        <f t="shared" ca="1" si="9"/>
        <v>#N/A</v>
      </c>
      <c r="X80" t="e" cm="1">
        <f t="array" aca="1" ref="X80" ca="1">INDEX(INDIRECT("'"&amp;MID(MID(CELL("filename",$A$1),FIND("]",CELL("filename",$A$1))+1,99),1,FIND("_",MID(CELL("filename",$A$1),FIND("]",CELL("filename",$A$1))+1,99))-1)&amp;"'!O:O"),
MATCH(T80, INDIRECT("'"&amp;MID(MID(CELL("filename",$A$1),FIND("]",CELL("filename",$A$1))+1,99),1,FIND("_",MID(CELL("filename",$A$1),FIND("]",CELL("filename",$A$1))+1,99))-1)&amp;"'!N:N"), 0))</f>
        <v>#N/A</v>
      </c>
    </row>
    <row r="81" spans="6:24" x14ac:dyDescent="0.45">
      <c r="F81" s="20"/>
      <c r="T81" s="8">
        <f t="shared" si="8"/>
        <v>0</v>
      </c>
      <c r="V81" s="4" t="e" cm="1">
        <f t="array" aca="1" ref="V81" ca="1">INDEX(INDIRECT("'"&amp;MID(MID(CELL("filename",$A$1),FIND("]",CELL("filename",$A$1))+1,99),1,FIND("_",MID(CELL("filename",$A$1),FIND("]",CELL("filename",$A$1))+1,99))-1)&amp;"'!H:H"),
MATCH(T81, INDIRECT("'"&amp;MID(MID(CELL("filename",$A$1),FIND("]",CELL("filename",$A$1))+1,99),1,FIND("_",MID(CELL("filename",$A$1),FIND("]",CELL("filename",$A$1))+1,99))-1)&amp;"'!N:N"), 0))</f>
        <v>#N/A</v>
      </c>
      <c r="W81" t="e">
        <f t="shared" ca="1" si="9"/>
        <v>#N/A</v>
      </c>
      <c r="X81" t="e" cm="1">
        <f t="array" aca="1" ref="X81" ca="1">INDEX(INDIRECT("'"&amp;MID(MID(CELL("filename",$A$1),FIND("]",CELL("filename",$A$1))+1,99),1,FIND("_",MID(CELL("filename",$A$1),FIND("]",CELL("filename",$A$1))+1,99))-1)&amp;"'!O:O"),
MATCH(T81, INDIRECT("'"&amp;MID(MID(CELL("filename",$A$1),FIND("]",CELL("filename",$A$1))+1,99),1,FIND("_",MID(CELL("filename",$A$1),FIND("]",CELL("filename",$A$1))+1,99))-1)&amp;"'!N:N"), 0))</f>
        <v>#N/A</v>
      </c>
    </row>
    <row r="82" spans="6:24" x14ac:dyDescent="0.45">
      <c r="F82" s="20"/>
      <c r="T82" s="8">
        <f t="shared" si="8"/>
        <v>0</v>
      </c>
      <c r="V82" s="4" t="e" cm="1">
        <f t="array" aca="1" ref="V82" ca="1">INDEX(INDIRECT("'"&amp;MID(MID(CELL("filename",$A$1),FIND("]",CELL("filename",$A$1))+1,99),1,FIND("_",MID(CELL("filename",$A$1),FIND("]",CELL("filename",$A$1))+1,99))-1)&amp;"'!H:H"),
MATCH(T82, INDIRECT("'"&amp;MID(MID(CELL("filename",$A$1),FIND("]",CELL("filename",$A$1))+1,99),1,FIND("_",MID(CELL("filename",$A$1),FIND("]",CELL("filename",$A$1))+1,99))-1)&amp;"'!N:N"), 0))</f>
        <v>#N/A</v>
      </c>
      <c r="W82" t="e">
        <f t="shared" ca="1" si="9"/>
        <v>#N/A</v>
      </c>
      <c r="X82" t="e" cm="1">
        <f t="array" aca="1" ref="X82" ca="1">INDEX(INDIRECT("'"&amp;MID(MID(CELL("filename",$A$1),FIND("]",CELL("filename",$A$1))+1,99),1,FIND("_",MID(CELL("filename",$A$1),FIND("]",CELL("filename",$A$1))+1,99))-1)&amp;"'!O:O"),
MATCH(T82, INDIRECT("'"&amp;MID(MID(CELL("filename",$A$1),FIND("]",CELL("filename",$A$1))+1,99),1,FIND("_",MID(CELL("filename",$A$1),FIND("]",CELL("filename",$A$1))+1,99))-1)&amp;"'!N:N"), 0))</f>
        <v>#N/A</v>
      </c>
    </row>
    <row r="83" spans="6:24" x14ac:dyDescent="0.45">
      <c r="F83" s="20"/>
      <c r="T83" s="8">
        <f t="shared" si="8"/>
        <v>0</v>
      </c>
      <c r="V83" s="4" t="e" cm="1">
        <f t="array" aca="1" ref="V83" ca="1">INDEX(INDIRECT("'"&amp;MID(MID(CELL("filename",$A$1),FIND("]",CELL("filename",$A$1))+1,99),1,FIND("_",MID(CELL("filename",$A$1),FIND("]",CELL("filename",$A$1))+1,99))-1)&amp;"'!H:H"),
MATCH(T83, INDIRECT("'"&amp;MID(MID(CELL("filename",$A$1),FIND("]",CELL("filename",$A$1))+1,99),1,FIND("_",MID(CELL("filename",$A$1),FIND("]",CELL("filename",$A$1))+1,99))-1)&amp;"'!N:N"), 0))</f>
        <v>#N/A</v>
      </c>
      <c r="W83" t="e">
        <f t="shared" ca="1" si="9"/>
        <v>#N/A</v>
      </c>
      <c r="X83" t="e" cm="1">
        <f t="array" aca="1" ref="X83" ca="1">INDEX(INDIRECT("'"&amp;MID(MID(CELL("filename",$A$1),FIND("]",CELL("filename",$A$1))+1,99),1,FIND("_",MID(CELL("filename",$A$1),FIND("]",CELL("filename",$A$1))+1,99))-1)&amp;"'!O:O"),
MATCH(T83, INDIRECT("'"&amp;MID(MID(CELL("filename",$A$1),FIND("]",CELL("filename",$A$1))+1,99),1,FIND("_",MID(CELL("filename",$A$1),FIND("]",CELL("filename",$A$1))+1,99))-1)&amp;"'!N:N"), 0))</f>
        <v>#N/A</v>
      </c>
    </row>
    <row r="84" spans="6:24" x14ac:dyDescent="0.45">
      <c r="F84" s="20"/>
      <c r="T84" s="8">
        <f t="shared" si="8"/>
        <v>0</v>
      </c>
      <c r="V84" s="4" t="e" cm="1">
        <f t="array" aca="1" ref="V84" ca="1">INDEX(INDIRECT("'"&amp;MID(MID(CELL("filename",$A$1),FIND("]",CELL("filename",$A$1))+1,99),1,FIND("_",MID(CELL("filename",$A$1),FIND("]",CELL("filename",$A$1))+1,99))-1)&amp;"'!H:H"),
MATCH(T84, INDIRECT("'"&amp;MID(MID(CELL("filename",$A$1),FIND("]",CELL("filename",$A$1))+1,99),1,FIND("_",MID(CELL("filename",$A$1),FIND("]",CELL("filename",$A$1))+1,99))-1)&amp;"'!N:N"), 0))</f>
        <v>#N/A</v>
      </c>
      <c r="W84" t="e">
        <f t="shared" ca="1" si="9"/>
        <v>#N/A</v>
      </c>
      <c r="X84" t="e" cm="1">
        <f t="array" aca="1" ref="X84" ca="1">INDEX(INDIRECT("'"&amp;MID(MID(CELL("filename",$A$1),FIND("]",CELL("filename",$A$1))+1,99),1,FIND("_",MID(CELL("filename",$A$1),FIND("]",CELL("filename",$A$1))+1,99))-1)&amp;"'!O:O"),
MATCH(T84, INDIRECT("'"&amp;MID(MID(CELL("filename",$A$1),FIND("]",CELL("filename",$A$1))+1,99),1,FIND("_",MID(CELL("filename",$A$1),FIND("]",CELL("filename",$A$1))+1,99))-1)&amp;"'!N:N"), 0))</f>
        <v>#N/A</v>
      </c>
    </row>
    <row r="85" spans="6:24" x14ac:dyDescent="0.45">
      <c r="F85" s="20"/>
      <c r="T85" s="8">
        <f t="shared" si="8"/>
        <v>0</v>
      </c>
      <c r="V85" s="4" t="e" cm="1">
        <f t="array" aca="1" ref="V85" ca="1">INDEX(INDIRECT("'"&amp;MID(MID(CELL("filename",$A$1),FIND("]",CELL("filename",$A$1))+1,99),1,FIND("_",MID(CELL("filename",$A$1),FIND("]",CELL("filename",$A$1))+1,99))-1)&amp;"'!H:H"),
MATCH(T85, INDIRECT("'"&amp;MID(MID(CELL("filename",$A$1),FIND("]",CELL("filename",$A$1))+1,99),1,FIND("_",MID(CELL("filename",$A$1),FIND("]",CELL("filename",$A$1))+1,99))-1)&amp;"'!N:N"), 0))</f>
        <v>#N/A</v>
      </c>
      <c r="W85" t="e">
        <f t="shared" ca="1" si="9"/>
        <v>#N/A</v>
      </c>
      <c r="X85" t="e" cm="1">
        <f t="array" aca="1" ref="X85" ca="1">INDEX(INDIRECT("'"&amp;MID(MID(CELL("filename",$A$1),FIND("]",CELL("filename",$A$1))+1,99),1,FIND("_",MID(CELL("filename",$A$1),FIND("]",CELL("filename",$A$1))+1,99))-1)&amp;"'!O:O"),
MATCH(T85, INDIRECT("'"&amp;MID(MID(CELL("filename",$A$1),FIND("]",CELL("filename",$A$1))+1,99),1,FIND("_",MID(CELL("filename",$A$1),FIND("]",CELL("filename",$A$1))+1,99))-1)&amp;"'!N:N"), 0))</f>
        <v>#N/A</v>
      </c>
    </row>
    <row r="86" spans="6:24" x14ac:dyDescent="0.45">
      <c r="F86" s="20"/>
      <c r="T86" s="8">
        <f t="shared" si="8"/>
        <v>0</v>
      </c>
      <c r="V86" s="4" t="e" cm="1">
        <f t="array" aca="1" ref="V86" ca="1">INDEX(INDIRECT("'"&amp;MID(MID(CELL("filename",$A$1),FIND("]",CELL("filename",$A$1))+1,99),1,FIND("_",MID(CELL("filename",$A$1),FIND("]",CELL("filename",$A$1))+1,99))-1)&amp;"'!H:H"),
MATCH(T86, INDIRECT("'"&amp;MID(MID(CELL("filename",$A$1),FIND("]",CELL("filename",$A$1))+1,99),1,FIND("_",MID(CELL("filename",$A$1),FIND("]",CELL("filename",$A$1))+1,99))-1)&amp;"'!N:N"), 0))</f>
        <v>#N/A</v>
      </c>
      <c r="W86" t="e">
        <f t="shared" ca="1" si="9"/>
        <v>#N/A</v>
      </c>
      <c r="X86" t="e" cm="1">
        <f t="array" aca="1" ref="X86" ca="1">INDEX(INDIRECT("'"&amp;MID(MID(CELL("filename",$A$1),FIND("]",CELL("filename",$A$1))+1,99),1,FIND("_",MID(CELL("filename",$A$1),FIND("]",CELL("filename",$A$1))+1,99))-1)&amp;"'!O:O"),
MATCH(T86, INDIRECT("'"&amp;MID(MID(CELL("filename",$A$1),FIND("]",CELL("filename",$A$1))+1,99),1,FIND("_",MID(CELL("filename",$A$1),FIND("]",CELL("filename",$A$1))+1,99))-1)&amp;"'!N:N"), 0))</f>
        <v>#N/A</v>
      </c>
    </row>
    <row r="87" spans="6:24" x14ac:dyDescent="0.45">
      <c r="F87" s="20"/>
      <c r="T87" s="8">
        <f t="shared" ref="T87:T101" si="10">O87+Q87-N87</f>
        <v>0</v>
      </c>
      <c r="V87" s="4" t="e" cm="1">
        <f t="array" aca="1" ref="V87" ca="1">INDEX(INDIRECT("'"&amp;MID(MID(CELL("filename",$A$1),FIND("]",CELL("filename",$A$1))+1,99),1,FIND("_",MID(CELL("filename",$A$1),FIND("]",CELL("filename",$A$1))+1,99))-1)&amp;"'!H:H"),
MATCH(T87, INDIRECT("'"&amp;MID(MID(CELL("filename",$A$1),FIND("]",CELL("filename",$A$1))+1,99),1,FIND("_",MID(CELL("filename",$A$1),FIND("]",CELL("filename",$A$1))+1,99))-1)&amp;"'!N:N"), 0))</f>
        <v>#N/A</v>
      </c>
      <c r="W87" t="e">
        <f t="shared" ref="W87:W101" ca="1" si="11">F87-V87</f>
        <v>#N/A</v>
      </c>
      <c r="X87" t="e" cm="1">
        <f t="array" aca="1" ref="X87" ca="1">INDEX(INDIRECT("'"&amp;MID(MID(CELL("filename",$A$1),FIND("]",CELL("filename",$A$1))+1,99),1,FIND("_",MID(CELL("filename",$A$1),FIND("]",CELL("filename",$A$1))+1,99))-1)&amp;"'!O:O"),
MATCH(T87, INDIRECT("'"&amp;MID(MID(CELL("filename",$A$1),FIND("]",CELL("filename",$A$1))+1,99),1,FIND("_",MID(CELL("filename",$A$1),FIND("]",CELL("filename",$A$1))+1,99))-1)&amp;"'!N:N"), 0))</f>
        <v>#N/A</v>
      </c>
    </row>
    <row r="88" spans="6:24" x14ac:dyDescent="0.45">
      <c r="F88" s="20"/>
      <c r="T88" s="8">
        <f t="shared" si="10"/>
        <v>0</v>
      </c>
      <c r="V88" s="4" t="e" cm="1">
        <f t="array" aca="1" ref="V88" ca="1">INDEX(INDIRECT("'"&amp;MID(MID(CELL("filename",$A$1),FIND("]",CELL("filename",$A$1))+1,99),1,FIND("_",MID(CELL("filename",$A$1),FIND("]",CELL("filename",$A$1))+1,99))-1)&amp;"'!H:H"),
MATCH(T88, INDIRECT("'"&amp;MID(MID(CELL("filename",$A$1),FIND("]",CELL("filename",$A$1))+1,99),1,FIND("_",MID(CELL("filename",$A$1),FIND("]",CELL("filename",$A$1))+1,99))-1)&amp;"'!N:N"), 0))</f>
        <v>#N/A</v>
      </c>
      <c r="W88" t="e">
        <f t="shared" ca="1" si="11"/>
        <v>#N/A</v>
      </c>
      <c r="X88" t="e" cm="1">
        <f t="array" aca="1" ref="X88" ca="1">INDEX(INDIRECT("'"&amp;MID(MID(CELL("filename",$A$1),FIND("]",CELL("filename",$A$1))+1,99),1,FIND("_",MID(CELL("filename",$A$1),FIND("]",CELL("filename",$A$1))+1,99))-1)&amp;"'!O:O"),
MATCH(T88, INDIRECT("'"&amp;MID(MID(CELL("filename",$A$1),FIND("]",CELL("filename",$A$1))+1,99),1,FIND("_",MID(CELL("filename",$A$1),FIND("]",CELL("filename",$A$1))+1,99))-1)&amp;"'!N:N"), 0))</f>
        <v>#N/A</v>
      </c>
    </row>
    <row r="89" spans="6:24" x14ac:dyDescent="0.45">
      <c r="F89" s="20"/>
      <c r="T89" s="8">
        <f t="shared" si="10"/>
        <v>0</v>
      </c>
      <c r="V89" s="4" t="e" cm="1">
        <f t="array" aca="1" ref="V89" ca="1">INDEX(INDIRECT("'"&amp;MID(MID(CELL("filename",$A$1),FIND("]",CELL("filename",$A$1))+1,99),1,FIND("_",MID(CELL("filename",$A$1),FIND("]",CELL("filename",$A$1))+1,99))-1)&amp;"'!H:H"),
MATCH(T89, INDIRECT("'"&amp;MID(MID(CELL("filename",$A$1),FIND("]",CELL("filename",$A$1))+1,99),1,FIND("_",MID(CELL("filename",$A$1),FIND("]",CELL("filename",$A$1))+1,99))-1)&amp;"'!N:N"), 0))</f>
        <v>#N/A</v>
      </c>
      <c r="W89" t="e">
        <f t="shared" ca="1" si="11"/>
        <v>#N/A</v>
      </c>
      <c r="X89" t="e" cm="1">
        <f t="array" aca="1" ref="X89" ca="1">INDEX(INDIRECT("'"&amp;MID(MID(CELL("filename",$A$1),FIND("]",CELL("filename",$A$1))+1,99),1,FIND("_",MID(CELL("filename",$A$1),FIND("]",CELL("filename",$A$1))+1,99))-1)&amp;"'!O:O"),
MATCH(T89, INDIRECT("'"&amp;MID(MID(CELL("filename",$A$1),FIND("]",CELL("filename",$A$1))+1,99),1,FIND("_",MID(CELL("filename",$A$1),FIND("]",CELL("filename",$A$1))+1,99))-1)&amp;"'!N:N"), 0))</f>
        <v>#N/A</v>
      </c>
    </row>
    <row r="90" spans="6:24" x14ac:dyDescent="0.45">
      <c r="F90" s="20"/>
      <c r="T90" s="8">
        <f t="shared" si="10"/>
        <v>0</v>
      </c>
      <c r="V90" s="4" t="e" cm="1">
        <f t="array" aca="1" ref="V90" ca="1">INDEX(INDIRECT("'"&amp;MID(MID(CELL("filename",$A$1),FIND("]",CELL("filename",$A$1))+1,99),1,FIND("_",MID(CELL("filename",$A$1),FIND("]",CELL("filename",$A$1))+1,99))-1)&amp;"'!H:H"),
MATCH(T90, INDIRECT("'"&amp;MID(MID(CELL("filename",$A$1),FIND("]",CELL("filename",$A$1))+1,99),1,FIND("_",MID(CELL("filename",$A$1),FIND("]",CELL("filename",$A$1))+1,99))-1)&amp;"'!N:N"), 0))</f>
        <v>#N/A</v>
      </c>
      <c r="W90" t="e">
        <f t="shared" ca="1" si="11"/>
        <v>#N/A</v>
      </c>
      <c r="X90" t="e" cm="1">
        <f t="array" aca="1" ref="X90" ca="1">INDEX(INDIRECT("'"&amp;MID(MID(CELL("filename",$A$1),FIND("]",CELL("filename",$A$1))+1,99),1,FIND("_",MID(CELL("filename",$A$1),FIND("]",CELL("filename",$A$1))+1,99))-1)&amp;"'!O:O"),
MATCH(T90, INDIRECT("'"&amp;MID(MID(CELL("filename",$A$1),FIND("]",CELL("filename",$A$1))+1,99),1,FIND("_",MID(CELL("filename",$A$1),FIND("]",CELL("filename",$A$1))+1,99))-1)&amp;"'!N:N"), 0))</f>
        <v>#N/A</v>
      </c>
    </row>
    <row r="91" spans="6:24" x14ac:dyDescent="0.45">
      <c r="F91" s="20"/>
      <c r="T91" s="8">
        <f t="shared" si="10"/>
        <v>0</v>
      </c>
      <c r="V91" s="4" t="e" cm="1">
        <f t="array" aca="1" ref="V91" ca="1">INDEX(INDIRECT("'"&amp;MID(MID(CELL("filename",$A$1),FIND("]",CELL("filename",$A$1))+1,99),1,FIND("_",MID(CELL("filename",$A$1),FIND("]",CELL("filename",$A$1))+1,99))-1)&amp;"'!H:H"),
MATCH(T91, INDIRECT("'"&amp;MID(MID(CELL("filename",$A$1),FIND("]",CELL("filename",$A$1))+1,99),1,FIND("_",MID(CELL("filename",$A$1),FIND("]",CELL("filename",$A$1))+1,99))-1)&amp;"'!N:N"), 0))</f>
        <v>#N/A</v>
      </c>
      <c r="W91" t="e">
        <f t="shared" ca="1" si="11"/>
        <v>#N/A</v>
      </c>
      <c r="X91" t="e" cm="1">
        <f t="array" aca="1" ref="X91" ca="1">INDEX(INDIRECT("'"&amp;MID(MID(CELL("filename",$A$1),FIND("]",CELL("filename",$A$1))+1,99),1,FIND("_",MID(CELL("filename",$A$1),FIND("]",CELL("filename",$A$1))+1,99))-1)&amp;"'!O:O"),
MATCH(T91, INDIRECT("'"&amp;MID(MID(CELL("filename",$A$1),FIND("]",CELL("filename",$A$1))+1,99),1,FIND("_",MID(CELL("filename",$A$1),FIND("]",CELL("filename",$A$1))+1,99))-1)&amp;"'!N:N"), 0))</f>
        <v>#N/A</v>
      </c>
    </row>
    <row r="92" spans="6:24" x14ac:dyDescent="0.45">
      <c r="F92" s="20"/>
      <c r="T92" s="8">
        <f t="shared" si="10"/>
        <v>0</v>
      </c>
      <c r="V92" s="4" t="e" cm="1">
        <f t="array" aca="1" ref="V92" ca="1">INDEX(INDIRECT("'"&amp;MID(MID(CELL("filename",$A$1),FIND("]",CELL("filename",$A$1))+1,99),1,FIND("_",MID(CELL("filename",$A$1),FIND("]",CELL("filename",$A$1))+1,99))-1)&amp;"'!H:H"),
MATCH(T92, INDIRECT("'"&amp;MID(MID(CELL("filename",$A$1),FIND("]",CELL("filename",$A$1))+1,99),1,FIND("_",MID(CELL("filename",$A$1),FIND("]",CELL("filename",$A$1))+1,99))-1)&amp;"'!N:N"), 0))</f>
        <v>#N/A</v>
      </c>
      <c r="W92" t="e">
        <f t="shared" ca="1" si="11"/>
        <v>#N/A</v>
      </c>
      <c r="X92" t="e" cm="1">
        <f t="array" aca="1" ref="X92" ca="1">INDEX(INDIRECT("'"&amp;MID(MID(CELL("filename",$A$1),FIND("]",CELL("filename",$A$1))+1,99),1,FIND("_",MID(CELL("filename",$A$1),FIND("]",CELL("filename",$A$1))+1,99))-1)&amp;"'!O:O"),
MATCH(T92, INDIRECT("'"&amp;MID(MID(CELL("filename",$A$1),FIND("]",CELL("filename",$A$1))+1,99),1,FIND("_",MID(CELL("filename",$A$1),FIND("]",CELL("filename",$A$1))+1,99))-1)&amp;"'!N:N"), 0))</f>
        <v>#N/A</v>
      </c>
    </row>
    <row r="93" spans="6:24" x14ac:dyDescent="0.45">
      <c r="F93" s="20"/>
      <c r="T93" s="8">
        <f t="shared" si="10"/>
        <v>0</v>
      </c>
      <c r="V93" s="4" t="e" cm="1">
        <f t="array" aca="1" ref="V93" ca="1">INDEX(INDIRECT("'"&amp;MID(MID(CELL("filename",$A$1),FIND("]",CELL("filename",$A$1))+1,99),1,FIND("_",MID(CELL("filename",$A$1),FIND("]",CELL("filename",$A$1))+1,99))-1)&amp;"'!H:H"),
MATCH(T93, INDIRECT("'"&amp;MID(MID(CELL("filename",$A$1),FIND("]",CELL("filename",$A$1))+1,99),1,FIND("_",MID(CELL("filename",$A$1),FIND("]",CELL("filename",$A$1))+1,99))-1)&amp;"'!N:N"), 0))</f>
        <v>#N/A</v>
      </c>
      <c r="W93" t="e">
        <f t="shared" ca="1" si="11"/>
        <v>#N/A</v>
      </c>
      <c r="X93" t="e" cm="1">
        <f t="array" aca="1" ref="X93" ca="1">INDEX(INDIRECT("'"&amp;MID(MID(CELL("filename",$A$1),FIND("]",CELL("filename",$A$1))+1,99),1,FIND("_",MID(CELL("filename",$A$1),FIND("]",CELL("filename",$A$1))+1,99))-1)&amp;"'!O:O"),
MATCH(T93, INDIRECT("'"&amp;MID(MID(CELL("filename",$A$1),FIND("]",CELL("filename",$A$1))+1,99),1,FIND("_",MID(CELL("filename",$A$1),FIND("]",CELL("filename",$A$1))+1,99))-1)&amp;"'!N:N"), 0))</f>
        <v>#N/A</v>
      </c>
    </row>
    <row r="94" spans="6:24" x14ac:dyDescent="0.45">
      <c r="F94" s="20"/>
      <c r="T94" s="8">
        <f t="shared" si="10"/>
        <v>0</v>
      </c>
      <c r="V94" s="4" t="e" cm="1">
        <f t="array" aca="1" ref="V94" ca="1">INDEX(INDIRECT("'"&amp;MID(MID(CELL("filename",$A$1),FIND("]",CELL("filename",$A$1))+1,99),1,FIND("_",MID(CELL("filename",$A$1),FIND("]",CELL("filename",$A$1))+1,99))-1)&amp;"'!H:H"),
MATCH(T94, INDIRECT("'"&amp;MID(MID(CELL("filename",$A$1),FIND("]",CELL("filename",$A$1))+1,99),1,FIND("_",MID(CELL("filename",$A$1),FIND("]",CELL("filename",$A$1))+1,99))-1)&amp;"'!N:N"), 0))</f>
        <v>#N/A</v>
      </c>
      <c r="W94" t="e">
        <f t="shared" ca="1" si="11"/>
        <v>#N/A</v>
      </c>
      <c r="X94" t="e" cm="1">
        <f t="array" aca="1" ref="X94" ca="1">INDEX(INDIRECT("'"&amp;MID(MID(CELL("filename",$A$1),FIND("]",CELL("filename",$A$1))+1,99),1,FIND("_",MID(CELL("filename",$A$1),FIND("]",CELL("filename",$A$1))+1,99))-1)&amp;"'!O:O"),
MATCH(T94, INDIRECT("'"&amp;MID(MID(CELL("filename",$A$1),FIND("]",CELL("filename",$A$1))+1,99),1,FIND("_",MID(CELL("filename",$A$1),FIND("]",CELL("filename",$A$1))+1,99))-1)&amp;"'!N:N"), 0))</f>
        <v>#N/A</v>
      </c>
    </row>
    <row r="95" spans="6:24" x14ac:dyDescent="0.45">
      <c r="F95" s="20"/>
      <c r="T95" s="8">
        <f t="shared" si="10"/>
        <v>0</v>
      </c>
      <c r="V95" s="4" t="e" cm="1">
        <f t="array" aca="1" ref="V95" ca="1">INDEX(INDIRECT("'"&amp;MID(MID(CELL("filename",$A$1),FIND("]",CELL("filename",$A$1))+1,99),1,FIND("_",MID(CELL("filename",$A$1),FIND("]",CELL("filename",$A$1))+1,99))-1)&amp;"'!H:H"),
MATCH(T95, INDIRECT("'"&amp;MID(MID(CELL("filename",$A$1),FIND("]",CELL("filename",$A$1))+1,99),1,FIND("_",MID(CELL("filename",$A$1),FIND("]",CELL("filename",$A$1))+1,99))-1)&amp;"'!N:N"), 0))</f>
        <v>#N/A</v>
      </c>
      <c r="W95" t="e">
        <f t="shared" ca="1" si="11"/>
        <v>#N/A</v>
      </c>
      <c r="X95" t="e" cm="1">
        <f t="array" aca="1" ref="X95" ca="1">INDEX(INDIRECT("'"&amp;MID(MID(CELL("filename",$A$1),FIND("]",CELL("filename",$A$1))+1,99),1,FIND("_",MID(CELL("filename",$A$1),FIND("]",CELL("filename",$A$1))+1,99))-1)&amp;"'!O:O"),
MATCH(T95, INDIRECT("'"&amp;MID(MID(CELL("filename",$A$1),FIND("]",CELL("filename",$A$1))+1,99),1,FIND("_",MID(CELL("filename",$A$1),FIND("]",CELL("filename",$A$1))+1,99))-1)&amp;"'!N:N"), 0))</f>
        <v>#N/A</v>
      </c>
    </row>
    <row r="96" spans="6:24" x14ac:dyDescent="0.45">
      <c r="F96" s="20"/>
      <c r="T96" s="8">
        <f t="shared" si="10"/>
        <v>0</v>
      </c>
      <c r="V96" s="4" t="e" cm="1">
        <f t="array" aca="1" ref="V96" ca="1">INDEX(INDIRECT("'"&amp;MID(MID(CELL("filename",$A$1),FIND("]",CELL("filename",$A$1))+1,99),1,FIND("_",MID(CELL("filename",$A$1),FIND("]",CELL("filename",$A$1))+1,99))-1)&amp;"'!H:H"),
MATCH(T96, INDIRECT("'"&amp;MID(MID(CELL("filename",$A$1),FIND("]",CELL("filename",$A$1))+1,99),1,FIND("_",MID(CELL("filename",$A$1),FIND("]",CELL("filename",$A$1))+1,99))-1)&amp;"'!N:N"), 0))</f>
        <v>#N/A</v>
      </c>
      <c r="W96" t="e">
        <f t="shared" ca="1" si="11"/>
        <v>#N/A</v>
      </c>
      <c r="X96" t="e" cm="1">
        <f t="array" aca="1" ref="X96" ca="1">INDEX(INDIRECT("'"&amp;MID(MID(CELL("filename",$A$1),FIND("]",CELL("filename",$A$1))+1,99),1,FIND("_",MID(CELL("filename",$A$1),FIND("]",CELL("filename",$A$1))+1,99))-1)&amp;"'!O:O"),
MATCH(T96, INDIRECT("'"&amp;MID(MID(CELL("filename",$A$1),FIND("]",CELL("filename",$A$1))+1,99),1,FIND("_",MID(CELL("filename",$A$1),FIND("]",CELL("filename",$A$1))+1,99))-1)&amp;"'!N:N"), 0))</f>
        <v>#N/A</v>
      </c>
    </row>
    <row r="97" spans="6:24" x14ac:dyDescent="0.45">
      <c r="F97" s="20"/>
      <c r="T97" s="8">
        <f t="shared" si="10"/>
        <v>0</v>
      </c>
      <c r="V97" s="4" t="e" cm="1">
        <f t="array" aca="1" ref="V97" ca="1">INDEX(INDIRECT("'"&amp;MID(MID(CELL("filename",$A$1),FIND("]",CELL("filename",$A$1))+1,99),1,FIND("_",MID(CELL("filename",$A$1),FIND("]",CELL("filename",$A$1))+1,99))-1)&amp;"'!H:H"),
MATCH(T97, INDIRECT("'"&amp;MID(MID(CELL("filename",$A$1),FIND("]",CELL("filename",$A$1))+1,99),1,FIND("_",MID(CELL("filename",$A$1),FIND("]",CELL("filename",$A$1))+1,99))-1)&amp;"'!N:N"), 0))</f>
        <v>#N/A</v>
      </c>
      <c r="W97" t="e">
        <f t="shared" ca="1" si="11"/>
        <v>#N/A</v>
      </c>
      <c r="X97" t="e" cm="1">
        <f t="array" aca="1" ref="X97" ca="1">INDEX(INDIRECT("'"&amp;MID(MID(CELL("filename",$A$1),FIND("]",CELL("filename",$A$1))+1,99),1,FIND("_",MID(CELL("filename",$A$1),FIND("]",CELL("filename",$A$1))+1,99))-1)&amp;"'!O:O"),
MATCH(T97, INDIRECT("'"&amp;MID(MID(CELL("filename",$A$1),FIND("]",CELL("filename",$A$1))+1,99),1,FIND("_",MID(CELL("filename",$A$1),FIND("]",CELL("filename",$A$1))+1,99))-1)&amp;"'!N:N"), 0))</f>
        <v>#N/A</v>
      </c>
    </row>
    <row r="98" spans="6:24" x14ac:dyDescent="0.45">
      <c r="F98" s="20"/>
      <c r="T98" s="8">
        <f t="shared" si="10"/>
        <v>0</v>
      </c>
      <c r="V98" s="4" t="e" cm="1">
        <f t="array" aca="1" ref="V98" ca="1">INDEX(INDIRECT("'"&amp;MID(MID(CELL("filename",$A$1),FIND("]",CELL("filename",$A$1))+1,99),1,FIND("_",MID(CELL("filename",$A$1),FIND("]",CELL("filename",$A$1))+1,99))-1)&amp;"'!H:H"),
MATCH(T98, INDIRECT("'"&amp;MID(MID(CELL("filename",$A$1),FIND("]",CELL("filename",$A$1))+1,99),1,FIND("_",MID(CELL("filename",$A$1),FIND("]",CELL("filename",$A$1))+1,99))-1)&amp;"'!N:N"), 0))</f>
        <v>#N/A</v>
      </c>
      <c r="W98" t="e">
        <f t="shared" ca="1" si="11"/>
        <v>#N/A</v>
      </c>
      <c r="X98" t="e" cm="1">
        <f t="array" aca="1" ref="X98" ca="1">INDEX(INDIRECT("'"&amp;MID(MID(CELL("filename",$A$1),FIND("]",CELL("filename",$A$1))+1,99),1,FIND("_",MID(CELL("filename",$A$1),FIND("]",CELL("filename",$A$1))+1,99))-1)&amp;"'!O:O"),
MATCH(T98, INDIRECT("'"&amp;MID(MID(CELL("filename",$A$1),FIND("]",CELL("filename",$A$1))+1,99),1,FIND("_",MID(CELL("filename",$A$1),FIND("]",CELL("filename",$A$1))+1,99))-1)&amp;"'!N:N"), 0))</f>
        <v>#N/A</v>
      </c>
    </row>
    <row r="99" spans="6:24" x14ac:dyDescent="0.45">
      <c r="F99" s="20"/>
      <c r="T99" s="8">
        <f t="shared" si="10"/>
        <v>0</v>
      </c>
      <c r="V99" s="4" t="e" cm="1">
        <f t="array" aca="1" ref="V99" ca="1">INDEX(INDIRECT("'"&amp;MID(MID(CELL("filename",$A$1),FIND("]",CELL("filename",$A$1))+1,99),1,FIND("_",MID(CELL("filename",$A$1),FIND("]",CELL("filename",$A$1))+1,99))-1)&amp;"'!H:H"),
MATCH(T99, INDIRECT("'"&amp;MID(MID(CELL("filename",$A$1),FIND("]",CELL("filename",$A$1))+1,99),1,FIND("_",MID(CELL("filename",$A$1),FIND("]",CELL("filename",$A$1))+1,99))-1)&amp;"'!N:N"), 0))</f>
        <v>#N/A</v>
      </c>
      <c r="W99" t="e">
        <f t="shared" ca="1" si="11"/>
        <v>#N/A</v>
      </c>
      <c r="X99" t="e" cm="1">
        <f t="array" aca="1" ref="X99" ca="1">INDEX(INDIRECT("'"&amp;MID(MID(CELL("filename",$A$1),FIND("]",CELL("filename",$A$1))+1,99),1,FIND("_",MID(CELL("filename",$A$1),FIND("]",CELL("filename",$A$1))+1,99))-1)&amp;"'!O:O"),
MATCH(T99, INDIRECT("'"&amp;MID(MID(CELL("filename",$A$1),FIND("]",CELL("filename",$A$1))+1,99),1,FIND("_",MID(CELL("filename",$A$1),FIND("]",CELL("filename",$A$1))+1,99))-1)&amp;"'!N:N"), 0))</f>
        <v>#N/A</v>
      </c>
    </row>
    <row r="100" spans="6:24" x14ac:dyDescent="0.45">
      <c r="F100" s="20"/>
      <c r="T100" s="8">
        <f t="shared" si="10"/>
        <v>0</v>
      </c>
      <c r="V100" s="4" t="e" cm="1">
        <f t="array" aca="1" ref="V100" ca="1">INDEX(INDIRECT("'"&amp;MID(MID(CELL("filename",$A$1),FIND("]",CELL("filename",$A$1))+1,99),1,FIND("_",MID(CELL("filename",$A$1),FIND("]",CELL("filename",$A$1))+1,99))-1)&amp;"'!H:H"),
MATCH(T100, INDIRECT("'"&amp;MID(MID(CELL("filename",$A$1),FIND("]",CELL("filename",$A$1))+1,99),1,FIND("_",MID(CELL("filename",$A$1),FIND("]",CELL("filename",$A$1))+1,99))-1)&amp;"'!N:N"), 0))</f>
        <v>#N/A</v>
      </c>
      <c r="W100" t="e">
        <f t="shared" ca="1" si="11"/>
        <v>#N/A</v>
      </c>
      <c r="X100" t="e" cm="1">
        <f t="array" aca="1" ref="X100" ca="1">INDEX(INDIRECT("'"&amp;MID(MID(CELL("filename",$A$1),FIND("]",CELL("filename",$A$1))+1,99),1,FIND("_",MID(CELL("filename",$A$1),FIND("]",CELL("filename",$A$1))+1,99))-1)&amp;"'!O:O"),
MATCH(T100, INDIRECT("'"&amp;MID(MID(CELL("filename",$A$1),FIND("]",CELL("filename",$A$1))+1,99),1,FIND("_",MID(CELL("filename",$A$1),FIND("]",CELL("filename",$A$1))+1,99))-1)&amp;"'!N:N"), 0))</f>
        <v>#N/A</v>
      </c>
    </row>
    <row r="101" spans="6:24" x14ac:dyDescent="0.45">
      <c r="F101" s="20"/>
      <c r="T101" s="8">
        <f t="shared" si="10"/>
        <v>0</v>
      </c>
      <c r="V101" s="4" t="e" cm="1">
        <f t="array" aca="1" ref="V101" ca="1">INDEX(INDIRECT("'"&amp;MID(MID(CELL("filename",$A$1),FIND("]",CELL("filename",$A$1))+1,99),1,FIND("_",MID(CELL("filename",$A$1),FIND("]",CELL("filename",$A$1))+1,99))-1)&amp;"'!H:H"),
MATCH(T101, INDIRECT("'"&amp;MID(MID(CELL("filename",$A$1),FIND("]",CELL("filename",$A$1))+1,99),1,FIND("_",MID(CELL("filename",$A$1),FIND("]",CELL("filename",$A$1))+1,99))-1)&amp;"'!N:N"), 0))</f>
        <v>#N/A</v>
      </c>
      <c r="W101" t="e">
        <f t="shared" ca="1" si="11"/>
        <v>#N/A</v>
      </c>
      <c r="X101" t="e" cm="1">
        <f t="array" aca="1" ref="X101" ca="1">INDEX(INDIRECT("'"&amp;MID(MID(CELL("filename",$A$1),FIND("]",CELL("filename",$A$1))+1,99),1,FIND("_",MID(CELL("filename",$A$1),FIND("]",CELL("filename",$A$1))+1,99))-1)&amp;"'!O:O"),
MATCH(T101, INDIRECT("'"&amp;MID(MID(CELL("filename",$A$1),FIND("]",CELL("filename",$A$1))+1,99),1,FIND("_",MID(CELL("filename",$A$1),FIND("]",CELL("filename",$A$1))+1,99))-1)&amp;"'!N:N"), 0))</f>
        <v>#N/A</v>
      </c>
    </row>
    <row r="102" spans="6:24" x14ac:dyDescent="0.45">
      <c r="F102" s="20"/>
      <c r="V102" s="4"/>
    </row>
    <row r="103" spans="6:24" x14ac:dyDescent="0.45">
      <c r="F103" s="20"/>
      <c r="V103" s="4"/>
    </row>
    <row r="104" spans="6:24" x14ac:dyDescent="0.45">
      <c r="F104" s="20"/>
      <c r="V104" s="4"/>
    </row>
    <row r="105" spans="6:24" x14ac:dyDescent="0.45">
      <c r="F105" s="20"/>
      <c r="V105" s="4"/>
    </row>
    <row r="106" spans="6:24" x14ac:dyDescent="0.45">
      <c r="F106" s="20"/>
      <c r="V106" s="4"/>
    </row>
    <row r="107" spans="6:24" x14ac:dyDescent="0.45">
      <c r="F107" s="20"/>
      <c r="V107" s="4"/>
    </row>
    <row r="108" spans="6:24" x14ac:dyDescent="0.45">
      <c r="F108" s="20"/>
      <c r="V108" s="4"/>
    </row>
    <row r="109" spans="6:24" x14ac:dyDescent="0.45">
      <c r="F109" s="20"/>
      <c r="V109" s="4"/>
    </row>
    <row r="110" spans="6:24" x14ac:dyDescent="0.45">
      <c r="F110" s="20"/>
      <c r="V110" s="4"/>
    </row>
    <row r="111" spans="6:24" x14ac:dyDescent="0.45">
      <c r="F111" s="20"/>
      <c r="V111" s="4"/>
    </row>
    <row r="112" spans="6:24" x14ac:dyDescent="0.45">
      <c r="F112" s="20"/>
      <c r="V112" s="4"/>
    </row>
    <row r="113" spans="6:22" x14ac:dyDescent="0.45">
      <c r="F113" s="20"/>
      <c r="V113" s="4"/>
    </row>
    <row r="114" spans="6:22" x14ac:dyDescent="0.45">
      <c r="F114" s="20"/>
      <c r="V114" s="4"/>
    </row>
    <row r="115" spans="6:22" x14ac:dyDescent="0.45">
      <c r="F115" s="20"/>
      <c r="V115" s="4"/>
    </row>
    <row r="116" spans="6:22" x14ac:dyDescent="0.45">
      <c r="F116" s="20"/>
      <c r="V116" s="4"/>
    </row>
    <row r="117" spans="6:22" x14ac:dyDescent="0.45">
      <c r="F117" s="20"/>
      <c r="V117" s="4"/>
    </row>
    <row r="118" spans="6:22" x14ac:dyDescent="0.45">
      <c r="F118" s="20"/>
      <c r="V118" s="4"/>
    </row>
    <row r="119" spans="6:22" x14ac:dyDescent="0.45">
      <c r="F119" s="20"/>
      <c r="V119" s="4"/>
    </row>
    <row r="120" spans="6:22" x14ac:dyDescent="0.45">
      <c r="F120" s="20"/>
      <c r="V120" s="4"/>
    </row>
    <row r="121" spans="6:22" x14ac:dyDescent="0.45">
      <c r="F121" s="20"/>
      <c r="V121" s="4"/>
    </row>
    <row r="122" spans="6:22" x14ac:dyDescent="0.45">
      <c r="F122" s="20"/>
      <c r="V122" s="4"/>
    </row>
    <row r="123" spans="6:22" x14ac:dyDescent="0.45">
      <c r="F123" s="20"/>
      <c r="V123" s="4"/>
    </row>
    <row r="124" spans="6:22" x14ac:dyDescent="0.45">
      <c r="F124" s="20"/>
      <c r="V124" s="4"/>
    </row>
    <row r="125" spans="6:22" x14ac:dyDescent="0.45">
      <c r="F125" s="20"/>
      <c r="V125" s="4"/>
    </row>
    <row r="126" spans="6:22" x14ac:dyDescent="0.45">
      <c r="F126" s="20"/>
      <c r="V126" s="4"/>
    </row>
    <row r="127" spans="6:22" x14ac:dyDescent="0.45">
      <c r="F127" s="20"/>
      <c r="V127" s="4"/>
    </row>
    <row r="128" spans="6:22" x14ac:dyDescent="0.45">
      <c r="F128" s="20"/>
      <c r="V128" s="4"/>
    </row>
    <row r="129" spans="6:22" x14ac:dyDescent="0.45">
      <c r="F129" s="20"/>
      <c r="V129" s="4"/>
    </row>
    <row r="130" spans="6:22" x14ac:dyDescent="0.45">
      <c r="F130" s="20"/>
      <c r="V130" s="4"/>
    </row>
    <row r="131" spans="6:22" x14ac:dyDescent="0.45">
      <c r="F131" s="20"/>
      <c r="V131" s="4"/>
    </row>
    <row r="132" spans="6:22" x14ac:dyDescent="0.45">
      <c r="F132" s="20"/>
      <c r="V132" s="4"/>
    </row>
    <row r="133" spans="6:22" x14ac:dyDescent="0.45">
      <c r="F133" s="20"/>
      <c r="V133" s="4"/>
    </row>
    <row r="134" spans="6:22" x14ac:dyDescent="0.45">
      <c r="F134" s="20"/>
      <c r="V134" s="4"/>
    </row>
    <row r="135" spans="6:22" x14ac:dyDescent="0.45">
      <c r="F135" s="20"/>
      <c r="V135" s="4"/>
    </row>
    <row r="136" spans="6:22" x14ac:dyDescent="0.45">
      <c r="F136" s="20"/>
      <c r="V136" s="4"/>
    </row>
    <row r="137" spans="6:22" x14ac:dyDescent="0.45">
      <c r="F137" s="20"/>
      <c r="V137" s="4"/>
    </row>
    <row r="138" spans="6:22" x14ac:dyDescent="0.45">
      <c r="F138" s="20"/>
      <c r="L138" s="20"/>
      <c r="M138" s="20"/>
      <c r="V138" s="4"/>
    </row>
    <row r="139" spans="6:22" x14ac:dyDescent="0.45">
      <c r="F139" s="20"/>
      <c r="L139" s="20"/>
      <c r="M139" s="20"/>
      <c r="V139" s="4"/>
    </row>
    <row r="140" spans="6:22" x14ac:dyDescent="0.45">
      <c r="F140" s="20"/>
      <c r="L140" s="20"/>
      <c r="M140" s="20"/>
      <c r="V140" s="4"/>
    </row>
    <row r="141" spans="6:22" x14ac:dyDescent="0.45">
      <c r="F141" s="20"/>
      <c r="V141" s="4"/>
    </row>
    <row r="142" spans="6:22" x14ac:dyDescent="0.45">
      <c r="F142" s="20"/>
      <c r="V142" s="4"/>
    </row>
    <row r="143" spans="6:22" x14ac:dyDescent="0.45">
      <c r="F143" s="20"/>
      <c r="V143" s="4"/>
    </row>
    <row r="144" spans="6:22" x14ac:dyDescent="0.45">
      <c r="F144" s="20"/>
      <c r="V144" s="4"/>
    </row>
    <row r="145" spans="6:22" x14ac:dyDescent="0.45">
      <c r="F145" s="20"/>
      <c r="V145" s="4"/>
    </row>
    <row r="146" spans="6:22" x14ac:dyDescent="0.45">
      <c r="F146" s="20"/>
      <c r="V146" s="4"/>
    </row>
    <row r="147" spans="6:22" x14ac:dyDescent="0.45">
      <c r="F147" s="20"/>
      <c r="V147" s="4"/>
    </row>
    <row r="148" spans="6:22" x14ac:dyDescent="0.45">
      <c r="F148" s="20"/>
      <c r="V148" s="4"/>
    </row>
    <row r="149" spans="6:22" x14ac:dyDescent="0.45">
      <c r="F149" s="20"/>
      <c r="V149" s="4"/>
    </row>
    <row r="150" spans="6:22" x14ac:dyDescent="0.45">
      <c r="F150" s="20"/>
      <c r="V150" s="4"/>
    </row>
    <row r="151" spans="6:22" x14ac:dyDescent="0.45">
      <c r="F151" s="20"/>
      <c r="V151" s="4"/>
    </row>
    <row r="152" spans="6:22" x14ac:dyDescent="0.45">
      <c r="F152" s="20"/>
      <c r="V152" s="4"/>
    </row>
    <row r="153" spans="6:22" x14ac:dyDescent="0.45">
      <c r="F153" s="20"/>
      <c r="V153" s="4"/>
    </row>
    <row r="154" spans="6:22" x14ac:dyDescent="0.45">
      <c r="F154" s="20"/>
      <c r="V154" s="4"/>
    </row>
    <row r="155" spans="6:22" x14ac:dyDescent="0.45">
      <c r="F155" s="20"/>
      <c r="V155" s="4"/>
    </row>
    <row r="156" spans="6:22" x14ac:dyDescent="0.45">
      <c r="F156" s="20"/>
      <c r="V156" s="4"/>
    </row>
    <row r="157" spans="6:22" x14ac:dyDescent="0.45">
      <c r="F157" s="20"/>
      <c r="V157" s="4"/>
    </row>
    <row r="158" spans="6:22" x14ac:dyDescent="0.45">
      <c r="F158" s="20"/>
      <c r="V158" s="4"/>
    </row>
    <row r="159" spans="6:22" x14ac:dyDescent="0.45">
      <c r="F159" s="20"/>
      <c r="V159" s="4"/>
    </row>
    <row r="160" spans="6:22" x14ac:dyDescent="0.45">
      <c r="F160" s="20"/>
      <c r="V160" s="4"/>
    </row>
    <row r="161" spans="6:22" x14ac:dyDescent="0.45">
      <c r="F161" s="20"/>
      <c r="V161" s="4"/>
    </row>
    <row r="162" spans="6:22" x14ac:dyDescent="0.45">
      <c r="F162" s="20"/>
      <c r="V162" s="4"/>
    </row>
    <row r="163" spans="6:22" x14ac:dyDescent="0.45">
      <c r="F163" s="20"/>
      <c r="V163" s="4"/>
    </row>
    <row r="164" spans="6:22" x14ac:dyDescent="0.45">
      <c r="F164" s="20"/>
      <c r="V164" s="4"/>
    </row>
    <row r="165" spans="6:22" x14ac:dyDescent="0.45">
      <c r="F165" s="20"/>
      <c r="V165" s="4"/>
    </row>
    <row r="166" spans="6:22" x14ac:dyDescent="0.45">
      <c r="F166" s="20"/>
      <c r="V166" s="4"/>
    </row>
    <row r="167" spans="6:22" x14ac:dyDescent="0.45">
      <c r="F167" s="20"/>
      <c r="V167" s="4"/>
    </row>
    <row r="168" spans="6:22" x14ac:dyDescent="0.45">
      <c r="F168" s="20"/>
      <c r="V168" s="4"/>
    </row>
    <row r="169" spans="6:22" x14ac:dyDescent="0.45">
      <c r="F169" s="20"/>
      <c r="V169" s="4"/>
    </row>
    <row r="170" spans="6:22" x14ac:dyDescent="0.45">
      <c r="F170" s="20"/>
      <c r="V170" s="4"/>
    </row>
    <row r="171" spans="6:22" x14ac:dyDescent="0.45">
      <c r="F171" s="20"/>
      <c r="V171" s="4"/>
    </row>
    <row r="172" spans="6:22" x14ac:dyDescent="0.45">
      <c r="F172" s="20"/>
      <c r="L172" s="20"/>
      <c r="M172" s="20"/>
      <c r="V172" s="4"/>
    </row>
    <row r="173" spans="6:22" x14ac:dyDescent="0.45">
      <c r="F173" s="20"/>
      <c r="V173" s="4"/>
    </row>
    <row r="174" spans="6:22" x14ac:dyDescent="0.45">
      <c r="F174" s="20"/>
      <c r="V174" s="4"/>
    </row>
    <row r="175" spans="6:22" x14ac:dyDescent="0.45">
      <c r="F175" s="20"/>
      <c r="V175" s="4"/>
    </row>
    <row r="176" spans="6:22" x14ac:dyDescent="0.45">
      <c r="F176" s="20"/>
      <c r="V176" s="4"/>
    </row>
    <row r="177" spans="6:22" x14ac:dyDescent="0.45">
      <c r="F177" s="20"/>
      <c r="V177" s="4"/>
    </row>
    <row r="178" spans="6:22" x14ac:dyDescent="0.45">
      <c r="F178" s="20"/>
      <c r="V178" s="4"/>
    </row>
    <row r="179" spans="6:22" x14ac:dyDescent="0.45">
      <c r="F179" s="20"/>
      <c r="L179" s="20"/>
      <c r="M179" s="20"/>
      <c r="V179" s="4"/>
    </row>
    <row r="180" spans="6:22" x14ac:dyDescent="0.45">
      <c r="F180" s="20"/>
      <c r="L180" s="20"/>
      <c r="M180" s="20"/>
      <c r="V180" s="4"/>
    </row>
    <row r="181" spans="6:22" x14ac:dyDescent="0.45">
      <c r="F181" s="20"/>
      <c r="L181" s="20"/>
      <c r="M181" s="20"/>
      <c r="V181" s="4"/>
    </row>
    <row r="182" spans="6:22" x14ac:dyDescent="0.45">
      <c r="F182" s="20"/>
      <c r="L182" s="20"/>
      <c r="M182" s="20"/>
      <c r="V182" s="4"/>
    </row>
    <row r="183" spans="6:22" x14ac:dyDescent="0.45">
      <c r="F183" s="20"/>
      <c r="V183" s="4"/>
    </row>
    <row r="184" spans="6:22" x14ac:dyDescent="0.45">
      <c r="F184" s="20"/>
      <c r="V184" s="4"/>
    </row>
    <row r="185" spans="6:22" x14ac:dyDescent="0.45">
      <c r="F185" s="20"/>
      <c r="V185" s="4"/>
    </row>
    <row r="186" spans="6:22" x14ac:dyDescent="0.45">
      <c r="F186" s="20"/>
      <c r="V186" s="4"/>
    </row>
    <row r="187" spans="6:22" x14ac:dyDescent="0.45">
      <c r="F187" s="20"/>
      <c r="V187" s="4"/>
    </row>
    <row r="188" spans="6:22" x14ac:dyDescent="0.45">
      <c r="F188" s="20"/>
      <c r="V188" s="4"/>
    </row>
    <row r="189" spans="6:22" x14ac:dyDescent="0.45">
      <c r="F189" s="20"/>
      <c r="V189" s="4"/>
    </row>
    <row r="190" spans="6:22" x14ac:dyDescent="0.45">
      <c r="F190" s="20"/>
      <c r="V190" s="4"/>
    </row>
    <row r="191" spans="6:22" x14ac:dyDescent="0.45">
      <c r="F191" s="20"/>
      <c r="V191" s="4"/>
    </row>
    <row r="192" spans="6:22" x14ac:dyDescent="0.45">
      <c r="F192" s="20"/>
      <c r="V192" s="4"/>
    </row>
    <row r="193" spans="6:22" x14ac:dyDescent="0.45">
      <c r="F193" s="20"/>
      <c r="V193" s="4"/>
    </row>
    <row r="194" spans="6:22" x14ac:dyDescent="0.45">
      <c r="F194" s="20"/>
      <c r="V194" s="4"/>
    </row>
    <row r="195" spans="6:22" x14ac:dyDescent="0.45">
      <c r="F195" s="20"/>
      <c r="V195" s="4"/>
    </row>
    <row r="196" spans="6:22" x14ac:dyDescent="0.45">
      <c r="F196" s="20"/>
      <c r="V196" s="4"/>
    </row>
    <row r="197" spans="6:22" x14ac:dyDescent="0.45">
      <c r="F197" s="20"/>
      <c r="V197" s="4"/>
    </row>
    <row r="198" spans="6:22" x14ac:dyDescent="0.45">
      <c r="F198" s="20"/>
      <c r="V198" s="4"/>
    </row>
    <row r="199" spans="6:22" x14ac:dyDescent="0.45">
      <c r="F199" s="20"/>
      <c r="V199" s="4"/>
    </row>
    <row r="200" spans="6:22" x14ac:dyDescent="0.45">
      <c r="F200" s="20"/>
      <c r="V200" s="4"/>
    </row>
    <row r="201" spans="6:22" x14ac:dyDescent="0.45">
      <c r="F201" s="20"/>
      <c r="V201" s="4"/>
    </row>
    <row r="202" spans="6:22" x14ac:dyDescent="0.45">
      <c r="F202" s="20"/>
      <c r="V202" s="4"/>
    </row>
    <row r="203" spans="6:22" x14ac:dyDescent="0.45">
      <c r="F203" s="20"/>
      <c r="V203" s="4"/>
    </row>
    <row r="204" spans="6:22" x14ac:dyDescent="0.45">
      <c r="F204" s="20"/>
      <c r="V204" s="4"/>
    </row>
  </sheetData>
  <autoFilter ref="A1:X1" xr:uid="{EAC79690-A323-42E4-9123-467BCBF77D98}"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BBF1-126E-47CC-9BCC-E46AA588CD25}">
  <dimension ref="A1"/>
  <sheetViews>
    <sheetView zoomScale="70" zoomScaleNormal="70"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5763-D691-4DD4-9CEF-3162469540DD}">
  <sheetPr>
    <tabColor theme="9" tint="0.59999389629810485"/>
  </sheetPr>
  <dimension ref="A1:B3"/>
  <sheetViews>
    <sheetView zoomScale="70" zoomScaleNormal="70" workbookViewId="0">
      <selection activeCell="B1" sqref="B1"/>
    </sheetView>
  </sheetViews>
  <sheetFormatPr defaultRowHeight="18" x14ac:dyDescent="0.45"/>
  <cols>
    <col min="1" max="1" width="14" customWidth="1"/>
    <col min="2" max="2" width="28.09765625" customWidth="1"/>
  </cols>
  <sheetData>
    <row r="1" spans="1:2" x14ac:dyDescent="0.45">
      <c r="A1" s="25" t="s">
        <v>83</v>
      </c>
      <c r="B1" s="5" t="s">
        <v>84</v>
      </c>
    </row>
    <row r="2" spans="1:2" x14ac:dyDescent="0.45">
      <c r="A2" t="s">
        <v>85</v>
      </c>
      <c r="B2" s="5" t="s">
        <v>86</v>
      </c>
    </row>
    <row r="3" spans="1:2" x14ac:dyDescent="0.45">
      <c r="A3" t="s">
        <v>141</v>
      </c>
      <c r="B3" s="24" t="s">
        <v>280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DE25-D9B8-4EF6-80F5-9A7630042E2D}">
  <sheetPr>
    <tabColor theme="9" tint="0.59999389629810485"/>
  </sheetPr>
  <dimension ref="A1:B7"/>
  <sheetViews>
    <sheetView zoomScale="70" zoomScaleNormal="70" workbookViewId="0">
      <selection activeCell="C1" sqref="C1"/>
    </sheetView>
  </sheetViews>
  <sheetFormatPr defaultRowHeight="18" x14ac:dyDescent="0.45"/>
  <cols>
    <col min="1" max="1" width="14.3984375" customWidth="1"/>
    <col min="2" max="2" width="13.3984375" customWidth="1"/>
    <col min="8" max="8" width="15.3984375" customWidth="1"/>
  </cols>
  <sheetData>
    <row r="1" spans="1:2" x14ac:dyDescent="0.45">
      <c r="A1" t="s">
        <v>52</v>
      </c>
      <c r="B1" t="s">
        <v>63</v>
      </c>
    </row>
    <row r="2" spans="1:2" x14ac:dyDescent="0.45">
      <c r="A2" t="s">
        <v>53</v>
      </c>
      <c r="B2" s="1" t="s">
        <v>1</v>
      </c>
    </row>
    <row r="3" spans="1:2" x14ac:dyDescent="0.45">
      <c r="A3" t="s">
        <v>56</v>
      </c>
      <c r="B3" s="1" t="s">
        <v>281</v>
      </c>
    </row>
    <row r="4" spans="1:2" x14ac:dyDescent="0.45">
      <c r="A4" t="s">
        <v>54</v>
      </c>
      <c r="B4" s="1" t="s">
        <v>55</v>
      </c>
    </row>
    <row r="5" spans="1:2" x14ac:dyDescent="0.45">
      <c r="A5" t="s">
        <v>97</v>
      </c>
      <c r="B5" s="1" t="s">
        <v>268</v>
      </c>
    </row>
    <row r="6" spans="1:2" x14ac:dyDescent="0.45">
      <c r="B6" s="1"/>
    </row>
    <row r="7" spans="1:2" x14ac:dyDescent="0.45">
      <c r="B7" s="1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8A7E-D2A6-4876-9BA4-67078E15DF9A}">
  <sheetPr>
    <tabColor theme="9" tint="0.59999389629810485"/>
  </sheetPr>
  <dimension ref="A1:B29"/>
  <sheetViews>
    <sheetView zoomScale="70" zoomScaleNormal="70" workbookViewId="0"/>
  </sheetViews>
  <sheetFormatPr defaultRowHeight="18" x14ac:dyDescent="0.45"/>
  <cols>
    <col min="2" max="2" width="24.296875" customWidth="1"/>
  </cols>
  <sheetData>
    <row r="1" spans="1:2" x14ac:dyDescent="0.45">
      <c r="A1" t="s">
        <v>67</v>
      </c>
      <c r="B1" t="s">
        <v>68</v>
      </c>
    </row>
    <row r="2" spans="1:2" x14ac:dyDescent="0.45">
      <c r="A2" t="s">
        <v>60</v>
      </c>
      <c r="B2" t="s">
        <v>69</v>
      </c>
    </row>
    <row r="3" spans="1:2" x14ac:dyDescent="0.45">
      <c r="A3" t="s">
        <v>71</v>
      </c>
      <c r="B3" t="s">
        <v>70</v>
      </c>
    </row>
    <row r="4" spans="1:2" x14ac:dyDescent="0.45">
      <c r="A4" t="s">
        <v>73</v>
      </c>
      <c r="B4" t="s">
        <v>72</v>
      </c>
    </row>
    <row r="5" spans="1:2" x14ac:dyDescent="0.45">
      <c r="A5" t="s">
        <v>93</v>
      </c>
      <c r="B5" t="s">
        <v>94</v>
      </c>
    </row>
    <row r="6" spans="1:2" x14ac:dyDescent="0.45">
      <c r="A6" t="s">
        <v>95</v>
      </c>
      <c r="B6" t="s">
        <v>96</v>
      </c>
    </row>
    <row r="7" spans="1:2" x14ac:dyDescent="0.45">
      <c r="A7" t="s">
        <v>98</v>
      </c>
      <c r="B7" t="s">
        <v>99</v>
      </c>
    </row>
    <row r="8" spans="1:2" x14ac:dyDescent="0.45">
      <c r="A8" t="s">
        <v>100</v>
      </c>
      <c r="B8" t="s">
        <v>101</v>
      </c>
    </row>
    <row r="9" spans="1:2" x14ac:dyDescent="0.45">
      <c r="A9" t="s">
        <v>102</v>
      </c>
      <c r="B9" t="s">
        <v>103</v>
      </c>
    </row>
    <row r="10" spans="1:2" x14ac:dyDescent="0.45">
      <c r="A10" t="s">
        <v>104</v>
      </c>
      <c r="B10" t="s">
        <v>104</v>
      </c>
    </row>
    <row r="11" spans="1:2" x14ac:dyDescent="0.45">
      <c r="A11" s="2" t="s">
        <v>90</v>
      </c>
      <c r="B11" s="2" t="s">
        <v>90</v>
      </c>
    </row>
    <row r="23" spans="1:2" x14ac:dyDescent="0.45">
      <c r="A23" s="2"/>
      <c r="B23" s="2"/>
    </row>
    <row r="25" spans="1:2" x14ac:dyDescent="0.45">
      <c r="A25" s="2"/>
      <c r="B25" s="2"/>
    </row>
    <row r="27" spans="1:2" x14ac:dyDescent="0.45">
      <c r="A27" s="49"/>
      <c r="B27" s="49"/>
    </row>
    <row r="29" spans="1:2" x14ac:dyDescent="0.45">
      <c r="A29" s="2"/>
      <c r="B29" s="2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7337-E2F8-46D0-9394-DC550CC41CCF}">
  <sheetPr>
    <tabColor theme="9" tint="0.59999389629810485"/>
    <pageSetUpPr autoPageBreaks="0"/>
  </sheetPr>
  <dimension ref="A1:F3"/>
  <sheetViews>
    <sheetView zoomScale="70" zoomScaleNormal="70" workbookViewId="0">
      <selection activeCell="A3" sqref="A3"/>
    </sheetView>
  </sheetViews>
  <sheetFormatPr defaultColWidth="8.796875" defaultRowHeight="18" x14ac:dyDescent="0.45"/>
  <cols>
    <col min="1" max="1" width="14.09765625" style="3" customWidth="1"/>
    <col min="2" max="2" width="54.69921875" style="3" customWidth="1"/>
    <col min="3" max="6" width="4.59765625" style="3" customWidth="1"/>
    <col min="7" max="16384" width="8.796875" style="3"/>
  </cols>
  <sheetData>
    <row r="1" spans="1:6" x14ac:dyDescent="0.45">
      <c r="A1" s="3" t="s">
        <v>62</v>
      </c>
      <c r="B1" s="3" t="s">
        <v>75</v>
      </c>
      <c r="C1" s="3" t="s">
        <v>76</v>
      </c>
      <c r="D1" s="3" t="s">
        <v>77</v>
      </c>
      <c r="E1" s="3" t="s">
        <v>78</v>
      </c>
      <c r="F1" s="3" t="s">
        <v>79</v>
      </c>
    </row>
    <row r="2" spans="1:6" x14ac:dyDescent="0.45">
      <c r="A2" s="3" t="s">
        <v>291</v>
      </c>
      <c r="B2" s="3" t="s">
        <v>80</v>
      </c>
      <c r="C2" s="3" t="s">
        <v>81</v>
      </c>
      <c r="D2" s="3" t="s">
        <v>82</v>
      </c>
      <c r="E2" s="3" t="s">
        <v>82</v>
      </c>
      <c r="F2" s="3" t="s">
        <v>82</v>
      </c>
    </row>
    <row r="3" spans="1:6" x14ac:dyDescent="0.45">
      <c r="A3" s="3" t="s">
        <v>288</v>
      </c>
      <c r="B3" s="3" t="s">
        <v>287</v>
      </c>
      <c r="C3" s="3" t="s">
        <v>82</v>
      </c>
      <c r="D3" s="3" t="s">
        <v>82</v>
      </c>
      <c r="E3" s="3" t="s">
        <v>82</v>
      </c>
      <c r="F3" s="3" t="s">
        <v>81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EA72-ABA2-4FA4-B0FB-B4F8222AC15A}">
  <sheetPr>
    <pageSetUpPr autoPageBreaks="0"/>
  </sheetPr>
  <dimension ref="A1:J109"/>
  <sheetViews>
    <sheetView zoomScale="70" zoomScaleNormal="70" workbookViewId="0"/>
  </sheetViews>
  <sheetFormatPr defaultColWidth="8.09765625" defaultRowHeight="18" x14ac:dyDescent="0.45"/>
  <cols>
    <col min="1" max="2" width="8.09765625" style="3"/>
    <col min="3" max="10" width="8.09765625" style="41"/>
    <col min="11" max="15" width="8.09765625" style="3"/>
    <col min="16" max="16" width="9.19921875" style="3" bestFit="1" customWidth="1"/>
    <col min="17" max="16384" width="8.09765625" style="3"/>
  </cols>
  <sheetData>
    <row r="1" spans="1:10" x14ac:dyDescent="0.45">
      <c r="A1" s="3" t="s">
        <v>163</v>
      </c>
    </row>
    <row r="2" spans="1:10" x14ac:dyDescent="0.45">
      <c r="B2" s="42"/>
      <c r="C2" s="41" t="s">
        <v>164</v>
      </c>
      <c r="D2" s="41" t="s">
        <v>165</v>
      </c>
    </row>
    <row r="3" spans="1:10" x14ac:dyDescent="0.45">
      <c r="B3" s="43"/>
      <c r="C3" s="44"/>
      <c r="D3" s="44" t="s">
        <v>166</v>
      </c>
      <c r="E3" s="44" t="s">
        <v>167</v>
      </c>
      <c r="G3" s="41" t="s">
        <v>168</v>
      </c>
    </row>
    <row r="4" spans="1:10" x14ac:dyDescent="0.45">
      <c r="B4" s="42" t="s">
        <v>169</v>
      </c>
      <c r="C4" s="41">
        <v>2600</v>
      </c>
      <c r="D4" s="41">
        <v>13100</v>
      </c>
      <c r="E4" s="41">
        <v>11800</v>
      </c>
    </row>
    <row r="5" spans="1:10" x14ac:dyDescent="0.45">
      <c r="B5" s="42" t="s">
        <v>170</v>
      </c>
      <c r="C5" s="41">
        <v>2600</v>
      </c>
      <c r="D5" s="41">
        <v>13100</v>
      </c>
      <c r="E5" s="41">
        <v>11800</v>
      </c>
    </row>
    <row r="6" spans="1:10" x14ac:dyDescent="0.45">
      <c r="B6" s="42" t="s">
        <v>171</v>
      </c>
      <c r="C6" s="41">
        <v>2200</v>
      </c>
      <c r="D6" s="41">
        <v>10900</v>
      </c>
      <c r="E6" s="41">
        <v>9800</v>
      </c>
      <c r="G6" s="41" t="s">
        <v>172</v>
      </c>
    </row>
    <row r="7" spans="1:10" x14ac:dyDescent="0.45">
      <c r="B7" s="42" t="s">
        <v>173</v>
      </c>
      <c r="C7" s="41">
        <v>1700</v>
      </c>
      <c r="D7" s="41">
        <v>8700</v>
      </c>
      <c r="E7" s="41">
        <v>7800</v>
      </c>
    </row>
    <row r="10" spans="1:10" x14ac:dyDescent="0.45">
      <c r="A10" s="3" t="s">
        <v>174</v>
      </c>
    </row>
    <row r="11" spans="1:10" x14ac:dyDescent="0.45">
      <c r="B11" s="42"/>
      <c r="C11" s="41" t="s">
        <v>164</v>
      </c>
      <c r="G11" s="41" t="s">
        <v>165</v>
      </c>
    </row>
    <row r="12" spans="1:10" x14ac:dyDescent="0.45">
      <c r="B12" s="43"/>
      <c r="C12" s="44" t="s">
        <v>175</v>
      </c>
      <c r="D12" s="44" t="s">
        <v>166</v>
      </c>
      <c r="E12" s="44" t="s">
        <v>167</v>
      </c>
      <c r="F12" s="44" t="s">
        <v>176</v>
      </c>
      <c r="G12" s="44" t="s">
        <v>175</v>
      </c>
      <c r="H12" s="44" t="s">
        <v>166</v>
      </c>
      <c r="I12" s="44" t="s">
        <v>167</v>
      </c>
      <c r="J12" s="44" t="s">
        <v>176</v>
      </c>
    </row>
    <row r="13" spans="1:10" x14ac:dyDescent="0.45">
      <c r="B13" s="42" t="s">
        <v>169</v>
      </c>
      <c r="C13" s="41">
        <v>7200</v>
      </c>
      <c r="D13" s="41">
        <v>6200</v>
      </c>
      <c r="E13" s="41">
        <v>5000</v>
      </c>
      <c r="F13" s="41">
        <v>4500</v>
      </c>
      <c r="G13" s="41">
        <v>22500</v>
      </c>
      <c r="H13" s="41">
        <v>18800</v>
      </c>
      <c r="I13" s="41">
        <v>15100</v>
      </c>
      <c r="J13" s="41">
        <v>13500</v>
      </c>
    </row>
    <row r="14" spans="1:10" x14ac:dyDescent="0.45">
      <c r="B14" s="42" t="s">
        <v>170</v>
      </c>
      <c r="C14" s="41">
        <v>7200</v>
      </c>
      <c r="D14" s="41">
        <v>6200</v>
      </c>
      <c r="E14" s="41">
        <v>5000</v>
      </c>
      <c r="F14" s="41">
        <v>4500</v>
      </c>
      <c r="G14" s="41">
        <v>22500</v>
      </c>
      <c r="H14" s="41">
        <v>18800</v>
      </c>
      <c r="I14" s="41">
        <v>15100</v>
      </c>
      <c r="J14" s="41">
        <v>13500</v>
      </c>
    </row>
    <row r="15" spans="1:10" x14ac:dyDescent="0.45">
      <c r="B15" s="42" t="s">
        <v>171</v>
      </c>
      <c r="C15" s="41">
        <v>6200</v>
      </c>
      <c r="D15" s="41">
        <v>5200</v>
      </c>
      <c r="E15" s="41">
        <v>4200</v>
      </c>
      <c r="F15" s="41">
        <v>3800</v>
      </c>
      <c r="G15" s="41">
        <v>19300</v>
      </c>
      <c r="H15" s="41">
        <v>16100</v>
      </c>
      <c r="I15" s="41">
        <v>12900</v>
      </c>
      <c r="J15" s="41">
        <v>11600</v>
      </c>
    </row>
    <row r="16" spans="1:10" x14ac:dyDescent="0.45">
      <c r="B16" s="42" t="s">
        <v>173</v>
      </c>
      <c r="C16" s="41">
        <v>5300</v>
      </c>
      <c r="D16" s="41">
        <v>4400</v>
      </c>
      <c r="E16" s="41">
        <v>3600</v>
      </c>
      <c r="F16" s="41">
        <v>3200</v>
      </c>
      <c r="G16" s="41">
        <v>16100</v>
      </c>
      <c r="H16" s="41">
        <v>13400</v>
      </c>
      <c r="I16" s="41">
        <v>10800</v>
      </c>
      <c r="J16" s="41">
        <v>9700</v>
      </c>
    </row>
    <row r="18" spans="2:2" x14ac:dyDescent="0.45">
      <c r="B18"/>
    </row>
    <row r="19" spans="2:2" x14ac:dyDescent="0.45">
      <c r="B19" s="45" t="s">
        <v>177</v>
      </c>
    </row>
    <row r="20" spans="2:2" x14ac:dyDescent="0.45">
      <c r="B20" s="3" t="s">
        <v>178</v>
      </c>
    </row>
    <row r="21" spans="2:2" x14ac:dyDescent="0.45">
      <c r="B21" s="3" t="s">
        <v>179</v>
      </c>
    </row>
    <row r="22" spans="2:2" x14ac:dyDescent="0.45">
      <c r="B22" s="3" t="s">
        <v>180</v>
      </c>
    </row>
    <row r="24" spans="2:2" x14ac:dyDescent="0.45">
      <c r="B24" s="3" t="s">
        <v>181</v>
      </c>
    </row>
    <row r="25" spans="2:2" x14ac:dyDescent="0.45">
      <c r="B25" s="3" t="s">
        <v>182</v>
      </c>
    </row>
    <row r="26" spans="2:2" x14ac:dyDescent="0.45">
      <c r="B26" s="3" t="s">
        <v>183</v>
      </c>
    </row>
    <row r="27" spans="2:2" x14ac:dyDescent="0.45">
      <c r="B27" s="3" t="s">
        <v>184</v>
      </c>
    </row>
    <row r="28" spans="2:2" x14ac:dyDescent="0.45">
      <c r="B28" s="3" t="s">
        <v>185</v>
      </c>
    </row>
    <row r="29" spans="2:2" x14ac:dyDescent="0.45">
      <c r="B29" s="3" t="s">
        <v>186</v>
      </c>
    </row>
    <row r="30" spans="2:2" x14ac:dyDescent="0.45">
      <c r="B30" s="3" t="s">
        <v>187</v>
      </c>
    </row>
    <row r="31" spans="2:2" x14ac:dyDescent="0.45">
      <c r="B31" s="3" t="s">
        <v>188</v>
      </c>
    </row>
    <row r="32" spans="2:2" x14ac:dyDescent="0.45">
      <c r="B32" s="3" t="s">
        <v>189</v>
      </c>
    </row>
    <row r="33" spans="2:4" x14ac:dyDescent="0.45">
      <c r="B33" s="3" t="s">
        <v>190</v>
      </c>
    </row>
    <row r="34" spans="2:4" x14ac:dyDescent="0.45">
      <c r="B34" s="3" t="s">
        <v>191</v>
      </c>
    </row>
    <row r="35" spans="2:4" x14ac:dyDescent="0.45">
      <c r="B35" s="3" t="s">
        <v>192</v>
      </c>
    </row>
    <row r="36" spans="2:4" x14ac:dyDescent="0.45">
      <c r="B36" s="3" t="s">
        <v>193</v>
      </c>
    </row>
    <row r="37" spans="2:4" x14ac:dyDescent="0.45">
      <c r="B37" s="3" t="s">
        <v>194</v>
      </c>
      <c r="C37" s="3"/>
      <c r="D37" s="3"/>
    </row>
    <row r="38" spans="2:4" x14ac:dyDescent="0.45">
      <c r="B38" s="3" t="s">
        <v>195</v>
      </c>
      <c r="C38" s="3"/>
      <c r="D38" s="3"/>
    </row>
    <row r="39" spans="2:4" x14ac:dyDescent="0.45">
      <c r="B39" s="3" t="s">
        <v>196</v>
      </c>
      <c r="C39" s="3"/>
      <c r="D39" s="3"/>
    </row>
    <row r="40" spans="2:4" x14ac:dyDescent="0.45">
      <c r="B40" s="3" t="s">
        <v>197</v>
      </c>
      <c r="C40" s="3"/>
      <c r="D40" s="3"/>
    </row>
    <row r="41" spans="2:4" x14ac:dyDescent="0.45">
      <c r="B41" s="3" t="s">
        <v>198</v>
      </c>
    </row>
    <row r="42" spans="2:4" x14ac:dyDescent="0.45">
      <c r="B42" s="3" t="s">
        <v>199</v>
      </c>
    </row>
    <row r="44" spans="2:4" x14ac:dyDescent="0.45">
      <c r="B44" s="3" t="s">
        <v>200</v>
      </c>
    </row>
    <row r="45" spans="2:4" x14ac:dyDescent="0.45">
      <c r="B45" s="3" t="s">
        <v>182</v>
      </c>
    </row>
    <row r="46" spans="2:4" x14ac:dyDescent="0.45">
      <c r="B46" s="3" t="s">
        <v>201</v>
      </c>
    </row>
    <row r="47" spans="2:4" x14ac:dyDescent="0.45">
      <c r="B47" s="3" t="s">
        <v>202</v>
      </c>
    </row>
    <row r="48" spans="2:4" x14ac:dyDescent="0.45">
      <c r="B48" s="3" t="s">
        <v>203</v>
      </c>
    </row>
    <row r="49" spans="2:2" x14ac:dyDescent="0.45">
      <c r="B49" s="3" t="s">
        <v>204</v>
      </c>
    </row>
    <row r="50" spans="2:2" x14ac:dyDescent="0.45">
      <c r="B50" s="3" t="s">
        <v>205</v>
      </c>
    </row>
    <row r="51" spans="2:2" x14ac:dyDescent="0.45">
      <c r="B51" s="3" t="s">
        <v>206</v>
      </c>
    </row>
    <row r="52" spans="2:2" x14ac:dyDescent="0.45">
      <c r="B52" s="3" t="s">
        <v>207</v>
      </c>
    </row>
    <row r="53" spans="2:2" x14ac:dyDescent="0.45">
      <c r="B53" s="3" t="s">
        <v>208</v>
      </c>
    </row>
    <row r="54" spans="2:2" x14ac:dyDescent="0.45">
      <c r="B54" s="3" t="s">
        <v>209</v>
      </c>
    </row>
    <row r="55" spans="2:2" x14ac:dyDescent="0.45">
      <c r="B55" s="3" t="s">
        <v>210</v>
      </c>
    </row>
    <row r="56" spans="2:2" x14ac:dyDescent="0.45">
      <c r="B56" s="3" t="s">
        <v>211</v>
      </c>
    </row>
    <row r="57" spans="2:2" x14ac:dyDescent="0.45">
      <c r="B57" s="3" t="s">
        <v>212</v>
      </c>
    </row>
    <row r="58" spans="2:2" x14ac:dyDescent="0.45">
      <c r="B58" s="3" t="s">
        <v>213</v>
      </c>
    </row>
    <row r="59" spans="2:2" x14ac:dyDescent="0.45">
      <c r="B59" s="3" t="s">
        <v>214</v>
      </c>
    </row>
    <row r="60" spans="2:2" x14ac:dyDescent="0.45">
      <c r="B60" s="3" t="s">
        <v>215</v>
      </c>
    </row>
    <row r="61" spans="2:2" x14ac:dyDescent="0.45">
      <c r="B61" s="3" t="s">
        <v>188</v>
      </c>
    </row>
    <row r="62" spans="2:2" x14ac:dyDescent="0.45">
      <c r="B62" s="3" t="s">
        <v>216</v>
      </c>
    </row>
    <row r="63" spans="2:2" x14ac:dyDescent="0.45">
      <c r="B63" s="3" t="s">
        <v>217</v>
      </c>
    </row>
    <row r="64" spans="2:2" x14ac:dyDescent="0.45">
      <c r="B64" s="3" t="s">
        <v>218</v>
      </c>
    </row>
    <row r="65" spans="2:2" x14ac:dyDescent="0.45">
      <c r="B65" s="3" t="s">
        <v>219</v>
      </c>
    </row>
    <row r="66" spans="2:2" x14ac:dyDescent="0.45">
      <c r="B66" s="3" t="s">
        <v>220</v>
      </c>
    </row>
    <row r="67" spans="2:2" x14ac:dyDescent="0.45">
      <c r="B67" s="3" t="s">
        <v>221</v>
      </c>
    </row>
    <row r="68" spans="2:2" x14ac:dyDescent="0.45">
      <c r="B68" s="3" t="s">
        <v>222</v>
      </c>
    </row>
    <row r="70" spans="2:2" x14ac:dyDescent="0.45">
      <c r="B70" s="3" t="s">
        <v>223</v>
      </c>
    </row>
    <row r="71" spans="2:2" x14ac:dyDescent="0.45">
      <c r="B71" s="3" t="s">
        <v>182</v>
      </c>
    </row>
    <row r="72" spans="2:2" x14ac:dyDescent="0.45">
      <c r="B72" s="3" t="s">
        <v>224</v>
      </c>
    </row>
    <row r="73" spans="2:2" x14ac:dyDescent="0.45">
      <c r="B73" s="3" t="s">
        <v>225</v>
      </c>
    </row>
    <row r="74" spans="2:2" x14ac:dyDescent="0.45">
      <c r="B74" s="3" t="s">
        <v>226</v>
      </c>
    </row>
    <row r="75" spans="2:2" x14ac:dyDescent="0.45">
      <c r="B75" s="3" t="s">
        <v>227</v>
      </c>
    </row>
    <row r="76" spans="2:2" x14ac:dyDescent="0.45">
      <c r="B76" s="3" t="s">
        <v>228</v>
      </c>
    </row>
    <row r="77" spans="2:2" x14ac:dyDescent="0.45">
      <c r="B77" s="3" t="s">
        <v>229</v>
      </c>
    </row>
    <row r="78" spans="2:2" x14ac:dyDescent="0.45">
      <c r="B78" s="3" t="s">
        <v>230</v>
      </c>
    </row>
    <row r="79" spans="2:2" x14ac:dyDescent="0.45">
      <c r="B79" s="3" t="s">
        <v>231</v>
      </c>
    </row>
    <row r="80" spans="2:2" x14ac:dyDescent="0.45">
      <c r="B80" s="3" t="s">
        <v>232</v>
      </c>
    </row>
    <row r="81" spans="2:2" x14ac:dyDescent="0.45">
      <c r="B81" s="3" t="s">
        <v>233</v>
      </c>
    </row>
    <row r="82" spans="2:2" x14ac:dyDescent="0.45">
      <c r="B82" s="3" t="s">
        <v>234</v>
      </c>
    </row>
    <row r="83" spans="2:2" x14ac:dyDescent="0.45">
      <c r="B83" s="3" t="s">
        <v>235</v>
      </c>
    </row>
    <row r="84" spans="2:2" x14ac:dyDescent="0.45">
      <c r="B84" s="3" t="s">
        <v>236</v>
      </c>
    </row>
    <row r="85" spans="2:2" x14ac:dyDescent="0.45">
      <c r="B85" s="3" t="s">
        <v>237</v>
      </c>
    </row>
    <row r="86" spans="2:2" x14ac:dyDescent="0.45">
      <c r="B86" s="3" t="s">
        <v>238</v>
      </c>
    </row>
    <row r="87" spans="2:2" x14ac:dyDescent="0.45">
      <c r="B87" s="3" t="s">
        <v>239</v>
      </c>
    </row>
    <row r="88" spans="2:2" x14ac:dyDescent="0.45">
      <c r="B88" s="3" t="s">
        <v>240</v>
      </c>
    </row>
    <row r="89" spans="2:2" x14ac:dyDescent="0.45">
      <c r="B89" s="3" t="s">
        <v>241</v>
      </c>
    </row>
    <row r="90" spans="2:2" x14ac:dyDescent="0.45">
      <c r="B90" s="3" t="s">
        <v>242</v>
      </c>
    </row>
    <row r="91" spans="2:2" x14ac:dyDescent="0.45">
      <c r="B91" s="3" t="s">
        <v>243</v>
      </c>
    </row>
    <row r="92" spans="2:2" x14ac:dyDescent="0.45">
      <c r="B92" s="3" t="s">
        <v>197</v>
      </c>
    </row>
    <row r="93" spans="2:2" x14ac:dyDescent="0.45">
      <c r="B93" s="3" t="s">
        <v>244</v>
      </c>
    </row>
    <row r="94" spans="2:2" x14ac:dyDescent="0.45">
      <c r="B94" s="3" t="s">
        <v>245</v>
      </c>
    </row>
    <row r="95" spans="2:2" x14ac:dyDescent="0.45">
      <c r="B95" s="3" t="s">
        <v>246</v>
      </c>
    </row>
    <row r="96" spans="2:2" x14ac:dyDescent="0.45">
      <c r="B96" s="3" t="s">
        <v>247</v>
      </c>
    </row>
    <row r="97" spans="2:2" x14ac:dyDescent="0.45">
      <c r="B97" s="3" t="s">
        <v>248</v>
      </c>
    </row>
    <row r="98" spans="2:2" x14ac:dyDescent="0.45">
      <c r="B98" s="3" t="s">
        <v>249</v>
      </c>
    </row>
    <row r="99" spans="2:2" x14ac:dyDescent="0.45">
      <c r="B99" s="3" t="s">
        <v>250</v>
      </c>
    </row>
    <row r="100" spans="2:2" x14ac:dyDescent="0.45">
      <c r="B100" s="3" t="s">
        <v>251</v>
      </c>
    </row>
    <row r="101" spans="2:2" x14ac:dyDescent="0.45">
      <c r="B101" s="3" t="s">
        <v>252</v>
      </c>
    </row>
    <row r="102" spans="2:2" x14ac:dyDescent="0.45">
      <c r="B102" s="3" t="s">
        <v>253</v>
      </c>
    </row>
    <row r="103" spans="2:2" x14ac:dyDescent="0.45">
      <c r="B103" s="3" t="s">
        <v>254</v>
      </c>
    </row>
    <row r="104" spans="2:2" x14ac:dyDescent="0.45">
      <c r="B104" s="3" t="s">
        <v>255</v>
      </c>
    </row>
    <row r="105" spans="2:2" x14ac:dyDescent="0.45">
      <c r="B105" s="3" t="s">
        <v>256</v>
      </c>
    </row>
    <row r="106" spans="2:2" x14ac:dyDescent="0.45">
      <c r="B106" s="3" t="s">
        <v>257</v>
      </c>
    </row>
    <row r="107" spans="2:2" x14ac:dyDescent="0.45">
      <c r="B107" s="3" t="s">
        <v>258</v>
      </c>
    </row>
    <row r="108" spans="2:2" x14ac:dyDescent="0.45">
      <c r="B108" s="3" t="s">
        <v>259</v>
      </c>
    </row>
    <row r="109" spans="2:2" x14ac:dyDescent="0.45">
      <c r="B109" s="3" t="s">
        <v>260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DB</vt:lpstr>
      <vt:lpstr>(伝票作成)</vt:lpstr>
      <vt:lpstr>一覧</vt:lpstr>
      <vt:lpstr>立替払請求書</vt:lpstr>
      <vt:lpstr>IPK</vt:lpstr>
      <vt:lpstr>(予算管理)</vt:lpstr>
      <vt:lpstr>校費</vt:lpstr>
      <vt:lpstr>校費_IPK</vt:lpstr>
      <vt:lpstr>基盤S</vt:lpstr>
      <vt:lpstr>基盤S_IPK</vt:lpstr>
      <vt:lpstr> (登録情報) </vt:lpstr>
      <vt:lpstr>基本情報</vt:lpstr>
      <vt:lpstr>債主情報</vt:lpstr>
      <vt:lpstr>カード記載</vt:lpstr>
      <vt:lpstr>経費情報</vt:lpstr>
      <vt:lpstr>(旅費規定)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</dc:creator>
  <cp:lastModifiedBy>toyo</cp:lastModifiedBy>
  <cp:lastPrinted>2022-07-13T01:08:56Z</cp:lastPrinted>
  <dcterms:created xsi:type="dcterms:W3CDTF">2022-07-06T07:02:54Z</dcterms:created>
  <dcterms:modified xsi:type="dcterms:W3CDTF">2023-05-07T02:32:11Z</dcterms:modified>
</cp:coreProperties>
</file>